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PD9767_Red3\NAAC 2nd Cycle\FIlled_DATA\Cr2 SJK BSP\"/>
    </mc:Choice>
  </mc:AlternateContent>
  <xr:revisionPtr revIDLastSave="0" documentId="13_ncr:1_{233ED6D3-43A6-4BDA-ACEC-FE9314D29B49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2016-17" sheetId="5" r:id="rId1"/>
    <sheet name="2017-18" sheetId="4" r:id="rId2"/>
    <sheet name="2018-19" sheetId="3" r:id="rId3"/>
    <sheet name="2019-20" sheetId="2" r:id="rId4"/>
    <sheet name="2020-21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I34" i="1"/>
  <c r="H34" i="1"/>
  <c r="L33" i="1"/>
  <c r="D33" i="1" s="1"/>
  <c r="C33" i="1" s="1"/>
  <c r="G33" i="1"/>
  <c r="L32" i="1"/>
  <c r="G32" i="1"/>
  <c r="D32" i="1"/>
  <c r="C32" i="1"/>
  <c r="L31" i="1"/>
  <c r="G31" i="1"/>
  <c r="D31" i="1"/>
  <c r="C31" i="1"/>
  <c r="L30" i="1"/>
  <c r="D30" i="1" s="1"/>
  <c r="C30" i="1" s="1"/>
  <c r="G30" i="1"/>
  <c r="G34" i="1" s="1"/>
  <c r="L29" i="1"/>
  <c r="G29" i="1"/>
  <c r="C29" i="1"/>
  <c r="N5" i="2"/>
  <c r="N5" i="3"/>
  <c r="M5" i="4"/>
  <c r="N4" i="4"/>
  <c r="N5" i="5"/>
  <c r="M4" i="1"/>
  <c r="N8" i="1"/>
  <c r="M8" i="1"/>
  <c r="N7" i="1"/>
  <c r="M7" i="1"/>
  <c r="N6" i="1"/>
  <c r="M6" i="1"/>
  <c r="N5" i="1"/>
  <c r="M5" i="1"/>
  <c r="N4" i="1"/>
  <c r="N8" i="2"/>
  <c r="M8" i="2"/>
  <c r="N7" i="2"/>
  <c r="M7" i="2"/>
  <c r="N6" i="2"/>
  <c r="M6" i="2"/>
  <c r="M5" i="2"/>
  <c r="N4" i="2"/>
  <c r="M4" i="2"/>
  <c r="N8" i="3"/>
  <c r="M8" i="3"/>
  <c r="N7" i="3"/>
  <c r="M7" i="3"/>
  <c r="N6" i="3"/>
  <c r="M6" i="3"/>
  <c r="M5" i="3"/>
  <c r="N4" i="3"/>
  <c r="M4" i="3"/>
  <c r="N8" i="4"/>
  <c r="M8" i="4"/>
  <c r="N7" i="4"/>
  <c r="M7" i="4"/>
  <c r="N6" i="4"/>
  <c r="M6" i="4"/>
  <c r="N5" i="4"/>
  <c r="M4" i="4"/>
  <c r="N4" i="5"/>
  <c r="N6" i="5"/>
  <c r="N7" i="5"/>
  <c r="N8" i="5"/>
  <c r="M5" i="5"/>
  <c r="M6" i="5"/>
  <c r="M7" i="5"/>
  <c r="M8" i="5"/>
  <c r="M4" i="5"/>
  <c r="K21" i="5"/>
  <c r="J21" i="5"/>
  <c r="I21" i="5"/>
  <c r="H21" i="5"/>
  <c r="L20" i="5"/>
  <c r="G20" i="5"/>
  <c r="D20" i="5"/>
  <c r="C20" i="5"/>
  <c r="L19" i="5"/>
  <c r="G19" i="5"/>
  <c r="D19" i="5"/>
  <c r="C19" i="5" s="1"/>
  <c r="L18" i="5"/>
  <c r="G18" i="5"/>
  <c r="D18" i="5"/>
  <c r="C18" i="5"/>
  <c r="L17" i="5"/>
  <c r="G17" i="5"/>
  <c r="D17" i="5"/>
  <c r="C17" i="5"/>
  <c r="L16" i="5"/>
  <c r="L21" i="5" s="1"/>
  <c r="G16" i="5"/>
  <c r="G21" i="5" s="1"/>
  <c r="D16" i="5"/>
  <c r="C16" i="5" s="1"/>
  <c r="AC4" i="5"/>
  <c r="AD4" i="5" s="1"/>
  <c r="AB4" i="5"/>
  <c r="K21" i="4"/>
  <c r="J21" i="4"/>
  <c r="I21" i="4"/>
  <c r="H21" i="4"/>
  <c r="L20" i="4"/>
  <c r="D20" i="4" s="1"/>
  <c r="C20" i="4" s="1"/>
  <c r="G20" i="4"/>
  <c r="L19" i="4"/>
  <c r="G19" i="4"/>
  <c r="D19" i="4"/>
  <c r="C19" i="4" s="1"/>
  <c r="L18" i="4"/>
  <c r="G18" i="4"/>
  <c r="D18" i="4"/>
  <c r="C18" i="4" s="1"/>
  <c r="L17" i="4"/>
  <c r="D17" i="4" s="1"/>
  <c r="C17" i="4" s="1"/>
  <c r="G17" i="4"/>
  <c r="L16" i="4"/>
  <c r="G16" i="4"/>
  <c r="D16" i="4"/>
  <c r="C16" i="4" s="1"/>
  <c r="AC4" i="4"/>
  <c r="AB4" i="4"/>
  <c r="AD4" i="4" s="1"/>
  <c r="L17" i="2"/>
  <c r="L18" i="2"/>
  <c r="D18" i="2" s="1"/>
  <c r="C18" i="2" s="1"/>
  <c r="L19" i="2"/>
  <c r="L20" i="2"/>
  <c r="L16" i="2"/>
  <c r="L21" i="2" s="1"/>
  <c r="D20" i="2"/>
  <c r="C20" i="2" s="1"/>
  <c r="D19" i="2"/>
  <c r="C19" i="2" s="1"/>
  <c r="D17" i="2"/>
  <c r="K21" i="3"/>
  <c r="J21" i="3"/>
  <c r="I21" i="3"/>
  <c r="H21" i="3"/>
  <c r="L20" i="3"/>
  <c r="D20" i="3" s="1"/>
  <c r="C20" i="3" s="1"/>
  <c r="G20" i="3"/>
  <c r="L19" i="3"/>
  <c r="D19" i="3" s="1"/>
  <c r="C19" i="3" s="1"/>
  <c r="G19" i="3"/>
  <c r="L18" i="3"/>
  <c r="D18" i="3" s="1"/>
  <c r="C18" i="3" s="1"/>
  <c r="G18" i="3"/>
  <c r="L17" i="3"/>
  <c r="D17" i="3" s="1"/>
  <c r="C17" i="3" s="1"/>
  <c r="G17" i="3"/>
  <c r="L16" i="3"/>
  <c r="D16" i="3" s="1"/>
  <c r="C16" i="3" s="1"/>
  <c r="G16" i="3"/>
  <c r="AC4" i="3"/>
  <c r="AD4" i="3" s="1"/>
  <c r="AB4" i="3"/>
  <c r="K21" i="2"/>
  <c r="J21" i="2"/>
  <c r="I21" i="2"/>
  <c r="H21" i="2"/>
  <c r="G20" i="2"/>
  <c r="G19" i="2"/>
  <c r="G18" i="2"/>
  <c r="C17" i="2"/>
  <c r="G17" i="2"/>
  <c r="G16" i="2"/>
  <c r="AD4" i="2"/>
  <c r="AC4" i="2"/>
  <c r="C34" i="1" l="1"/>
  <c r="L34" i="1"/>
  <c r="C16" i="2"/>
  <c r="C21" i="2" s="1"/>
  <c r="AE4" i="2"/>
  <c r="C21" i="5"/>
  <c r="L21" i="4"/>
  <c r="C21" i="4"/>
  <c r="G21" i="4"/>
  <c r="G21" i="3"/>
  <c r="L21" i="3"/>
  <c r="C21" i="3"/>
  <c r="G21" i="2"/>
  <c r="AC4" i="1"/>
  <c r="AB4" i="1"/>
  <c r="AD4" i="1" s="1"/>
  <c r="G16" i="1"/>
  <c r="L17" i="1"/>
  <c r="L18" i="1"/>
  <c r="D18" i="1" s="1"/>
  <c r="C18" i="1" s="1"/>
  <c r="L19" i="1"/>
  <c r="D19" i="1" s="1"/>
  <c r="C19" i="1" s="1"/>
  <c r="L20" i="1"/>
  <c r="D20" i="1" s="1"/>
  <c r="C20" i="1" s="1"/>
  <c r="G17" i="1"/>
  <c r="G18" i="1"/>
  <c r="G19" i="1"/>
  <c r="G20" i="1"/>
  <c r="K21" i="1"/>
  <c r="J21" i="1"/>
  <c r="I21" i="1"/>
  <c r="H21" i="1"/>
  <c r="L16" i="1"/>
  <c r="D16" i="1" s="1"/>
  <c r="D17" i="1" l="1"/>
  <c r="C17" i="1" s="1"/>
  <c r="G21" i="1"/>
  <c r="C16" i="1"/>
  <c r="L21" i="1"/>
  <c r="C21" i="1" l="1"/>
</calcChain>
</file>

<file path=xl/sharedStrings.xml><?xml version="1.0" encoding="utf-8"?>
<sst xmlns="http://schemas.openxmlformats.org/spreadsheetml/2006/main" count="433" uniqueCount="55">
  <si>
    <t>Year</t>
  </si>
  <si>
    <t>Number of seats earmarked for reserved category as per GOI or State Government rule</t>
  </si>
  <si>
    <t>Number of students admitted from the reserved category (First Year Engg.)</t>
  </si>
  <si>
    <t>SC</t>
  </si>
  <si>
    <t>ST</t>
  </si>
  <si>
    <t>OBC</t>
  </si>
  <si>
    <t>Gen</t>
  </si>
  <si>
    <t>Others (Reserved)</t>
  </si>
  <si>
    <t>Others</t>
  </si>
  <si>
    <t>2020-21</t>
  </si>
  <si>
    <t>2019-20</t>
  </si>
  <si>
    <t>2018-19</t>
  </si>
  <si>
    <t>2017-18</t>
  </si>
  <si>
    <t>2016-17</t>
  </si>
  <si>
    <t>Civil</t>
  </si>
  <si>
    <t>CSE</t>
  </si>
  <si>
    <t>EXTC</t>
  </si>
  <si>
    <t>CHEM</t>
  </si>
  <si>
    <t>MECH</t>
  </si>
  <si>
    <t>VJ/DT</t>
  </si>
  <si>
    <t>NTB</t>
  </si>
  <si>
    <t>NTC</t>
  </si>
  <si>
    <t>NTD</t>
  </si>
  <si>
    <t>TOTAL</t>
  </si>
  <si>
    <t>MS Seats</t>
  </si>
  <si>
    <t>A</t>
  </si>
  <si>
    <t>B</t>
  </si>
  <si>
    <t>C</t>
  </si>
  <si>
    <t>D</t>
  </si>
  <si>
    <t>E</t>
  </si>
  <si>
    <t>E1</t>
  </si>
  <si>
    <t>E2</t>
  </si>
  <si>
    <t>E3</t>
  </si>
  <si>
    <t>E4</t>
  </si>
  <si>
    <t>Sanctioned Intake (SI)</t>
  </si>
  <si>
    <t>General</t>
  </si>
  <si>
    <t>Open</t>
  </si>
  <si>
    <t>2+3+A</t>
  </si>
  <si>
    <t>E1-E4</t>
  </si>
  <si>
    <t>2+3+4</t>
  </si>
  <si>
    <t>Other Reserved E =E1 to E4</t>
  </si>
  <si>
    <t>A to E</t>
  </si>
  <si>
    <t>AIR</t>
  </si>
  <si>
    <t>Insti. Level Seats</t>
  </si>
  <si>
    <t>AY
2020-21</t>
  </si>
  <si>
    <t>Earmark</t>
  </si>
  <si>
    <t>Cat Adm</t>
  </si>
  <si>
    <t>SEBC</t>
  </si>
  <si>
    <t>E5</t>
  </si>
  <si>
    <t xml:space="preserve">Admitted for Reserved Cat. </t>
  </si>
  <si>
    <t>Earmarked for Reserve Cat.</t>
  </si>
  <si>
    <t>Total</t>
  </si>
  <si>
    <t>Reserved Earmarked=116</t>
  </si>
  <si>
    <t>AY
2019-20</t>
  </si>
  <si>
    <t>Reserved Earmarked=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</si>
</sst>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0" xfId="0" applyAlignment="1">
      <alignment horizontal="center"/>
    </xf>
    <xf numFmtId="0" fontId="3" fillId="3" borderId="17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wrapText="1"/>
    </xf>
    <xf numFmtId="0" fontId="1" fillId="0" borderId="0" xfId="0" applyFont="1"/>
    <xf numFmtId="0" fontId="0" fillId="0" borderId="28" xfId="0" applyBorder="1" applyAlignment="1">
      <alignment horizontal="center"/>
    </xf>
    <xf numFmtId="0" fontId="2" fillId="6" borderId="2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3" fillId="9" borderId="15" xfId="0" applyFont="1" applyFill="1" applyBorder="1" applyAlignment="1">
      <alignment horizontal="center" wrapText="1"/>
    </xf>
    <xf numFmtId="0" fontId="3" fillId="9" borderId="16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6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5" fillId="0" borderId="0" xfId="0" applyFont="1"/>
    <xf numFmtId="0" fontId="3" fillId="8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9" fontId="5" fillId="0" borderId="0" xfId="1" applyFont="1"/>
    <xf numFmtId="0" fontId="4" fillId="6" borderId="1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wrapText="1"/>
    </xf>
    <xf numFmtId="0" fontId="3" fillId="9" borderId="31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3" fillId="9" borderId="3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7" borderId="33" xfId="0" applyFont="1" applyFill="1" applyBorder="1" applyAlignment="1">
      <alignment horizontal="center" wrapText="1"/>
    </xf>
    <xf numFmtId="0" fontId="2" fillId="7" borderId="34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1" xfId="0" applyFont="1" applyBorder="1"/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346370</xdr:colOff>
      <xdr:row>9</xdr:row>
      <xdr:rowOff>175260</xdr:rowOff>
    </xdr:from>
    <xdr:to>
      <xdr:col>33</xdr:col>
      <xdr:colOff>489911</xdr:colOff>
      <xdr:row>24</xdr:row>
      <xdr:rowOff>129989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4220" y="2966085"/>
          <a:ext cx="8677941" cy="3139441"/>
        </a:xfrm>
        <a:prstGeom prst="rect">
          <a:avLst/>
        </a:prstGeom>
      </xdr:spPr>
    </xdr:pic>
    <xdr:clientData/>
  </xdr:twoCellAnchor>
  <xdr:twoCellAnchor editAs="oneCell">
    <xdr:from>
      <xdr:col>20</xdr:col>
      <xdr:colOff>182432</xdr:colOff>
      <xdr:row>9</xdr:row>
      <xdr:rowOff>0</xdr:rowOff>
    </xdr:from>
    <xdr:to>
      <xdr:col>31</xdr:col>
      <xdr:colOff>525332</xdr:colOff>
      <xdr:row>22</xdr:row>
      <xdr:rowOff>57204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59882" y="2790825"/>
          <a:ext cx="7048499" cy="2860916"/>
        </a:xfrm>
        <a:prstGeom prst="rect">
          <a:avLst/>
        </a:prstGeom>
      </xdr:spPr>
    </xdr:pic>
    <xdr:clientData/>
  </xdr:twoCellAnchor>
  <xdr:twoCellAnchor editAs="oneCell">
    <xdr:from>
      <xdr:col>21</xdr:col>
      <xdr:colOff>73959</xdr:colOff>
      <xdr:row>9</xdr:row>
      <xdr:rowOff>0</xdr:rowOff>
    </xdr:from>
    <xdr:to>
      <xdr:col>34</xdr:col>
      <xdr:colOff>41239</xdr:colOff>
      <xdr:row>23</xdr:row>
      <xdr:rowOff>54237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61009" y="2790825"/>
          <a:ext cx="7892079" cy="3048449"/>
        </a:xfrm>
        <a:prstGeom prst="rect">
          <a:avLst/>
        </a:prstGeom>
      </xdr:spPr>
    </xdr:pic>
    <xdr:clientData/>
  </xdr:twoCellAnchor>
  <xdr:twoCellAnchor editAs="oneCell">
    <xdr:from>
      <xdr:col>19</xdr:col>
      <xdr:colOff>91440</xdr:colOff>
      <xdr:row>9</xdr:row>
      <xdr:rowOff>0</xdr:rowOff>
    </xdr:from>
    <xdr:to>
      <xdr:col>36</xdr:col>
      <xdr:colOff>78677</xdr:colOff>
      <xdr:row>21</xdr:row>
      <xdr:rowOff>151503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59290" y="2790825"/>
          <a:ext cx="10350437" cy="2764155"/>
        </a:xfrm>
        <a:prstGeom prst="rect">
          <a:avLst/>
        </a:prstGeom>
      </xdr:spPr>
    </xdr:pic>
    <xdr:clientData/>
  </xdr:twoCellAnchor>
  <xdr:twoCellAnchor editAs="oneCell">
    <xdr:from>
      <xdr:col>18</xdr:col>
      <xdr:colOff>478717</xdr:colOff>
      <xdr:row>12</xdr:row>
      <xdr:rowOff>11206</xdr:rowOff>
    </xdr:from>
    <xdr:to>
      <xdr:col>33</xdr:col>
      <xdr:colOff>372037</xdr:colOff>
      <xdr:row>26</xdr:row>
      <xdr:rowOff>93109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336967" y="3773581"/>
          <a:ext cx="9037319" cy="2693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346370</xdr:colOff>
      <xdr:row>9</xdr:row>
      <xdr:rowOff>175260</xdr:rowOff>
    </xdr:from>
    <xdr:to>
      <xdr:col>33</xdr:col>
      <xdr:colOff>489911</xdr:colOff>
      <xdr:row>23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4220" y="2966085"/>
          <a:ext cx="8677941" cy="3139441"/>
        </a:xfrm>
        <a:prstGeom prst="rect">
          <a:avLst/>
        </a:prstGeom>
      </xdr:spPr>
    </xdr:pic>
    <xdr:clientData/>
  </xdr:twoCellAnchor>
  <xdr:twoCellAnchor editAs="oneCell">
    <xdr:from>
      <xdr:col>20</xdr:col>
      <xdr:colOff>182432</xdr:colOff>
      <xdr:row>9</xdr:row>
      <xdr:rowOff>0</xdr:rowOff>
    </xdr:from>
    <xdr:to>
      <xdr:col>31</xdr:col>
      <xdr:colOff>525331</xdr:colOff>
      <xdr:row>21</xdr:row>
      <xdr:rowOff>3416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59882" y="2790825"/>
          <a:ext cx="7048499" cy="2860916"/>
        </a:xfrm>
        <a:prstGeom prst="rect">
          <a:avLst/>
        </a:prstGeom>
      </xdr:spPr>
    </xdr:pic>
    <xdr:clientData/>
  </xdr:twoCellAnchor>
  <xdr:twoCellAnchor editAs="oneCell">
    <xdr:from>
      <xdr:col>21</xdr:col>
      <xdr:colOff>73959</xdr:colOff>
      <xdr:row>9</xdr:row>
      <xdr:rowOff>0</xdr:rowOff>
    </xdr:from>
    <xdr:to>
      <xdr:col>34</xdr:col>
      <xdr:colOff>41238</xdr:colOff>
      <xdr:row>22</xdr:row>
      <xdr:rowOff>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61009" y="2790825"/>
          <a:ext cx="7892079" cy="3048449"/>
        </a:xfrm>
        <a:prstGeom prst="rect">
          <a:avLst/>
        </a:prstGeom>
      </xdr:spPr>
    </xdr:pic>
    <xdr:clientData/>
  </xdr:twoCellAnchor>
  <xdr:twoCellAnchor editAs="oneCell">
    <xdr:from>
      <xdr:col>19</xdr:col>
      <xdr:colOff>91440</xdr:colOff>
      <xdr:row>9</xdr:row>
      <xdr:rowOff>0</xdr:rowOff>
    </xdr:from>
    <xdr:to>
      <xdr:col>36</xdr:col>
      <xdr:colOff>78677</xdr:colOff>
      <xdr:row>20</xdr:row>
      <xdr:rowOff>106680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59290" y="2790825"/>
          <a:ext cx="10350437" cy="2764155"/>
        </a:xfrm>
        <a:prstGeom prst="rect">
          <a:avLst/>
        </a:prstGeom>
      </xdr:spPr>
    </xdr:pic>
    <xdr:clientData/>
  </xdr:twoCellAnchor>
  <xdr:twoCellAnchor editAs="oneCell">
    <xdr:from>
      <xdr:col>18</xdr:col>
      <xdr:colOff>478717</xdr:colOff>
      <xdr:row>12</xdr:row>
      <xdr:rowOff>11206</xdr:rowOff>
    </xdr:from>
    <xdr:to>
      <xdr:col>33</xdr:col>
      <xdr:colOff>372036</xdr:colOff>
      <xdr:row>25</xdr:row>
      <xdr:rowOff>57251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336967" y="3773581"/>
          <a:ext cx="9037319" cy="2693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346370</xdr:colOff>
      <xdr:row>9</xdr:row>
      <xdr:rowOff>175260</xdr:rowOff>
    </xdr:from>
    <xdr:to>
      <xdr:col>33</xdr:col>
      <xdr:colOff>489911</xdr:colOff>
      <xdr:row>23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4220" y="2966085"/>
          <a:ext cx="8677941" cy="3139441"/>
        </a:xfrm>
        <a:prstGeom prst="rect">
          <a:avLst/>
        </a:prstGeom>
      </xdr:spPr>
    </xdr:pic>
    <xdr:clientData/>
  </xdr:twoCellAnchor>
  <xdr:twoCellAnchor editAs="oneCell">
    <xdr:from>
      <xdr:col>20</xdr:col>
      <xdr:colOff>182432</xdr:colOff>
      <xdr:row>9</xdr:row>
      <xdr:rowOff>0</xdr:rowOff>
    </xdr:from>
    <xdr:to>
      <xdr:col>31</xdr:col>
      <xdr:colOff>525331</xdr:colOff>
      <xdr:row>21</xdr:row>
      <xdr:rowOff>3416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59882" y="2790825"/>
          <a:ext cx="7048499" cy="2860916"/>
        </a:xfrm>
        <a:prstGeom prst="rect">
          <a:avLst/>
        </a:prstGeom>
      </xdr:spPr>
    </xdr:pic>
    <xdr:clientData/>
  </xdr:twoCellAnchor>
  <xdr:twoCellAnchor editAs="oneCell">
    <xdr:from>
      <xdr:col>21</xdr:col>
      <xdr:colOff>73959</xdr:colOff>
      <xdr:row>9</xdr:row>
      <xdr:rowOff>0</xdr:rowOff>
    </xdr:from>
    <xdr:to>
      <xdr:col>34</xdr:col>
      <xdr:colOff>41238</xdr:colOff>
      <xdr:row>22</xdr:row>
      <xdr:rowOff>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61009" y="2790825"/>
          <a:ext cx="7892079" cy="3048449"/>
        </a:xfrm>
        <a:prstGeom prst="rect">
          <a:avLst/>
        </a:prstGeom>
      </xdr:spPr>
    </xdr:pic>
    <xdr:clientData/>
  </xdr:twoCellAnchor>
  <xdr:twoCellAnchor editAs="oneCell">
    <xdr:from>
      <xdr:col>19</xdr:col>
      <xdr:colOff>91440</xdr:colOff>
      <xdr:row>9</xdr:row>
      <xdr:rowOff>0</xdr:rowOff>
    </xdr:from>
    <xdr:to>
      <xdr:col>36</xdr:col>
      <xdr:colOff>78677</xdr:colOff>
      <xdr:row>20</xdr:row>
      <xdr:rowOff>106680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59290" y="2790825"/>
          <a:ext cx="10350437" cy="2764155"/>
        </a:xfrm>
        <a:prstGeom prst="rect">
          <a:avLst/>
        </a:prstGeom>
      </xdr:spPr>
    </xdr:pic>
    <xdr:clientData/>
  </xdr:twoCellAnchor>
  <xdr:twoCellAnchor editAs="oneCell">
    <xdr:from>
      <xdr:col>18</xdr:col>
      <xdr:colOff>478717</xdr:colOff>
      <xdr:row>12</xdr:row>
      <xdr:rowOff>11206</xdr:rowOff>
    </xdr:from>
    <xdr:to>
      <xdr:col>33</xdr:col>
      <xdr:colOff>372036</xdr:colOff>
      <xdr:row>25</xdr:row>
      <xdr:rowOff>57250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336967" y="3773581"/>
          <a:ext cx="9037319" cy="2693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453947</xdr:colOff>
      <xdr:row>1</xdr:row>
      <xdr:rowOff>336624</xdr:rowOff>
    </xdr:from>
    <xdr:to>
      <xdr:col>29</xdr:col>
      <xdr:colOff>445088</xdr:colOff>
      <xdr:row>11</xdr:row>
      <xdr:rowOff>121024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2229" y="524883"/>
          <a:ext cx="8677941" cy="2706894"/>
        </a:xfrm>
        <a:prstGeom prst="rect">
          <a:avLst/>
        </a:prstGeom>
      </xdr:spPr>
    </xdr:pic>
    <xdr:clientData/>
  </xdr:twoCellAnchor>
  <xdr:twoCellAnchor editAs="oneCell">
    <xdr:from>
      <xdr:col>21</xdr:col>
      <xdr:colOff>38996</xdr:colOff>
      <xdr:row>12</xdr:row>
      <xdr:rowOff>125505</xdr:rowOff>
    </xdr:from>
    <xdr:to>
      <xdr:col>32</xdr:col>
      <xdr:colOff>381896</xdr:colOff>
      <xdr:row>25</xdr:row>
      <xdr:rowOff>155816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97278" y="3612776"/>
          <a:ext cx="7048500" cy="2450781"/>
        </a:xfrm>
        <a:prstGeom prst="rect">
          <a:avLst/>
        </a:prstGeom>
      </xdr:spPr>
    </xdr:pic>
    <xdr:clientData/>
  </xdr:twoCellAnchor>
  <xdr:twoCellAnchor editAs="oneCell">
    <xdr:from>
      <xdr:col>21</xdr:col>
      <xdr:colOff>504264</xdr:colOff>
      <xdr:row>13</xdr:row>
      <xdr:rowOff>80682</xdr:rowOff>
    </xdr:from>
    <xdr:to>
      <xdr:col>34</xdr:col>
      <xdr:colOff>471543</xdr:colOff>
      <xdr:row>28</xdr:row>
      <xdr:rowOff>125954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62546" y="3944470"/>
          <a:ext cx="7892079" cy="2627108"/>
        </a:xfrm>
        <a:prstGeom prst="rect">
          <a:avLst/>
        </a:prstGeom>
      </xdr:spPr>
    </xdr:pic>
    <xdr:clientData/>
  </xdr:twoCellAnchor>
  <xdr:twoCellAnchor editAs="oneCell">
    <xdr:from>
      <xdr:col>18</xdr:col>
      <xdr:colOff>539675</xdr:colOff>
      <xdr:row>16</xdr:row>
      <xdr:rowOff>179293</xdr:rowOff>
    </xdr:from>
    <xdr:to>
      <xdr:col>35</xdr:col>
      <xdr:colOff>526912</xdr:colOff>
      <xdr:row>30</xdr:row>
      <xdr:rowOff>8067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69157" y="4446493"/>
          <a:ext cx="10350437" cy="2365786"/>
        </a:xfrm>
        <a:prstGeom prst="rect">
          <a:avLst/>
        </a:prstGeom>
      </xdr:spPr>
    </xdr:pic>
    <xdr:clientData/>
  </xdr:twoCellAnchor>
  <xdr:twoCellAnchor editAs="oneCell">
    <xdr:from>
      <xdr:col>20</xdr:col>
      <xdr:colOff>209776</xdr:colOff>
      <xdr:row>15</xdr:row>
      <xdr:rowOff>20171</xdr:rowOff>
    </xdr:from>
    <xdr:to>
      <xdr:col>35</xdr:col>
      <xdr:colOff>103095</xdr:colOff>
      <xdr:row>28</xdr:row>
      <xdr:rowOff>120003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58458" y="4108077"/>
          <a:ext cx="9037319" cy="2457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346370</xdr:colOff>
      <xdr:row>9</xdr:row>
      <xdr:rowOff>175260</xdr:rowOff>
    </xdr:from>
    <xdr:to>
      <xdr:col>33</xdr:col>
      <xdr:colOff>489911</xdr:colOff>
      <xdr:row>23</xdr:row>
      <xdr:rowOff>58272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1670" y="2979420"/>
          <a:ext cx="8677941" cy="2735580"/>
        </a:xfrm>
        <a:prstGeom prst="rect">
          <a:avLst/>
        </a:prstGeom>
      </xdr:spPr>
    </xdr:pic>
    <xdr:clientData/>
  </xdr:twoCellAnchor>
  <xdr:twoCellAnchor editAs="oneCell">
    <xdr:from>
      <xdr:col>20</xdr:col>
      <xdr:colOff>182432</xdr:colOff>
      <xdr:row>9</xdr:row>
      <xdr:rowOff>0</xdr:rowOff>
    </xdr:from>
    <xdr:to>
      <xdr:col>31</xdr:col>
      <xdr:colOff>525332</xdr:colOff>
      <xdr:row>21</xdr:row>
      <xdr:rowOff>3416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48808" y="532055"/>
          <a:ext cx="7048499" cy="2441816"/>
        </a:xfrm>
        <a:prstGeom prst="rect">
          <a:avLst/>
        </a:prstGeom>
      </xdr:spPr>
    </xdr:pic>
    <xdr:clientData/>
  </xdr:twoCellAnchor>
  <xdr:twoCellAnchor editAs="oneCell">
    <xdr:from>
      <xdr:col>21</xdr:col>
      <xdr:colOff>73959</xdr:colOff>
      <xdr:row>9</xdr:row>
      <xdr:rowOff>0</xdr:rowOff>
    </xdr:from>
    <xdr:to>
      <xdr:col>34</xdr:col>
      <xdr:colOff>41239</xdr:colOff>
      <xdr:row>21</xdr:row>
      <xdr:rowOff>179743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64279" y="693420"/>
          <a:ext cx="7892079" cy="2648623"/>
        </a:xfrm>
        <a:prstGeom prst="rect">
          <a:avLst/>
        </a:prstGeom>
      </xdr:spPr>
    </xdr:pic>
    <xdr:clientData/>
  </xdr:twoCellAnchor>
  <xdr:twoCellAnchor editAs="oneCell">
    <xdr:from>
      <xdr:col>19</xdr:col>
      <xdr:colOff>91440</xdr:colOff>
      <xdr:row>9</xdr:row>
      <xdr:rowOff>0</xdr:rowOff>
    </xdr:from>
    <xdr:to>
      <xdr:col>36</xdr:col>
      <xdr:colOff>78677</xdr:colOff>
      <xdr:row>20</xdr:row>
      <xdr:rowOff>106680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62560" y="2331720"/>
          <a:ext cx="10350437" cy="2385060"/>
        </a:xfrm>
        <a:prstGeom prst="rect">
          <a:avLst/>
        </a:prstGeom>
      </xdr:spPr>
    </xdr:pic>
    <xdr:clientData/>
  </xdr:twoCellAnchor>
  <xdr:twoCellAnchor editAs="oneCell">
    <xdr:from>
      <xdr:col>19</xdr:col>
      <xdr:colOff>220980</xdr:colOff>
      <xdr:row>9</xdr:row>
      <xdr:rowOff>0</xdr:rowOff>
    </xdr:from>
    <xdr:to>
      <xdr:col>34</xdr:col>
      <xdr:colOff>114300</xdr:colOff>
      <xdr:row>20</xdr:row>
      <xdr:rowOff>34838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92100" y="2278380"/>
          <a:ext cx="9037319" cy="2313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zoomScale="85" zoomScaleNormal="85" workbookViewId="0">
      <selection activeCell="N6" sqref="N6"/>
    </sheetView>
  </sheetViews>
  <sheetFormatPr defaultRowHeight="14.4" x14ac:dyDescent="0.3"/>
  <cols>
    <col min="1" max="1" width="4" customWidth="1"/>
    <col min="2" max="2" width="8.6640625" customWidth="1"/>
    <col min="3" max="3" width="11" customWidth="1"/>
    <col min="4" max="4" width="7.44140625" customWidth="1"/>
    <col min="5" max="5" width="5.6640625" customWidth="1"/>
    <col min="6" max="6" width="8.6640625" customWidth="1"/>
    <col min="7" max="7" width="8.33203125" customWidth="1"/>
    <col min="8" max="8" width="6.5546875" customWidth="1"/>
    <col min="9" max="9" width="5.33203125" customWidth="1"/>
    <col min="10" max="10" width="4.6640625" customWidth="1"/>
    <col min="11" max="11" width="8" customWidth="1"/>
    <col min="12" max="12" width="8.77734375" customWidth="1"/>
    <col min="13" max="13" width="10.88671875" customWidth="1"/>
    <col min="14" max="14" width="9.5546875" customWidth="1"/>
    <col min="15" max="15" width="10.33203125" bestFit="1" customWidth="1"/>
    <col min="16" max="16" width="6.6640625" customWidth="1"/>
  </cols>
  <sheetData>
    <row r="1" spans="1:30" ht="15" thickBot="1" x14ac:dyDescent="0.35"/>
    <row r="2" spans="1:30" ht="43.2" customHeight="1" thickBot="1" x14ac:dyDescent="0.35">
      <c r="B2" s="93" t="s">
        <v>0</v>
      </c>
      <c r="C2" s="94" t="s">
        <v>1</v>
      </c>
      <c r="D2" s="94"/>
      <c r="E2" s="94"/>
      <c r="F2" s="94"/>
      <c r="G2" s="94"/>
      <c r="H2" s="94" t="s">
        <v>2</v>
      </c>
      <c r="I2" s="94"/>
      <c r="J2" s="94"/>
      <c r="K2" s="94"/>
      <c r="L2" s="94"/>
      <c r="M2" s="119" t="s">
        <v>51</v>
      </c>
      <c r="N2" s="119" t="s">
        <v>51</v>
      </c>
      <c r="Q2" s="86" t="s">
        <v>0</v>
      </c>
      <c r="R2" s="88" t="s">
        <v>1</v>
      </c>
      <c r="S2" s="89"/>
      <c r="T2" s="89"/>
      <c r="U2" s="89"/>
      <c r="V2" s="90"/>
      <c r="W2" s="88" t="s">
        <v>2</v>
      </c>
      <c r="X2" s="89"/>
      <c r="Y2" s="89"/>
      <c r="Z2" s="89"/>
      <c r="AA2" s="90"/>
    </row>
    <row r="3" spans="1:30" ht="58.2" thickBot="1" x14ac:dyDescent="0.35">
      <c r="B3" s="93"/>
      <c r="C3" s="26" t="s">
        <v>3</v>
      </c>
      <c r="D3" s="26" t="s">
        <v>4</v>
      </c>
      <c r="E3" s="26" t="s">
        <v>5</v>
      </c>
      <c r="F3" s="111" t="s">
        <v>6</v>
      </c>
      <c r="G3" s="26" t="s">
        <v>7</v>
      </c>
      <c r="H3" s="26" t="s">
        <v>3</v>
      </c>
      <c r="I3" s="26" t="s">
        <v>4</v>
      </c>
      <c r="J3" s="26" t="s">
        <v>5</v>
      </c>
      <c r="K3" s="111" t="s">
        <v>6</v>
      </c>
      <c r="L3" s="26" t="s">
        <v>8</v>
      </c>
      <c r="M3" s="120" t="s">
        <v>50</v>
      </c>
      <c r="N3" s="120" t="s">
        <v>49</v>
      </c>
      <c r="O3" s="92"/>
      <c r="Q3" s="87"/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8</v>
      </c>
      <c r="AB3" s="55" t="s">
        <v>45</v>
      </c>
      <c r="AC3" s="55" t="s">
        <v>46</v>
      </c>
    </row>
    <row r="4" spans="1:30" ht="26.4" thickBot="1" x14ac:dyDescent="0.55000000000000004">
      <c r="B4" s="112" t="s">
        <v>9</v>
      </c>
      <c r="C4" s="113">
        <v>30</v>
      </c>
      <c r="D4" s="114">
        <v>16</v>
      </c>
      <c r="E4" s="114">
        <v>44</v>
      </c>
      <c r="F4" s="114">
        <v>184</v>
      </c>
      <c r="G4" s="114">
        <v>26</v>
      </c>
      <c r="H4" s="113">
        <v>13</v>
      </c>
      <c r="I4" s="114">
        <v>0</v>
      </c>
      <c r="J4" s="114">
        <v>60</v>
      </c>
      <c r="K4" s="114">
        <v>79</v>
      </c>
      <c r="L4" s="114">
        <v>19</v>
      </c>
      <c r="M4" s="119">
        <f>C4+D4+E4+G4</f>
        <v>116</v>
      </c>
      <c r="N4" s="119">
        <f>H4+I4+J4+L4</f>
        <v>92</v>
      </c>
      <c r="O4" s="62"/>
      <c r="Q4" s="4" t="s">
        <v>9</v>
      </c>
      <c r="R4" s="2">
        <v>30</v>
      </c>
      <c r="S4" s="2">
        <v>16</v>
      </c>
      <c r="T4" s="2">
        <v>44</v>
      </c>
      <c r="U4" s="5">
        <v>115</v>
      </c>
      <c r="V4" s="2">
        <v>141</v>
      </c>
      <c r="W4" s="2">
        <v>13</v>
      </c>
      <c r="X4" s="2">
        <v>0</v>
      </c>
      <c r="Y4" s="2">
        <v>59</v>
      </c>
      <c r="Z4" s="2">
        <v>79</v>
      </c>
      <c r="AA4" s="2">
        <v>19</v>
      </c>
      <c r="AB4">
        <f>R4+S4+T4+V4</f>
        <v>231</v>
      </c>
      <c r="AC4">
        <f>W4+X4+Y4+AA4</f>
        <v>91</v>
      </c>
      <c r="AD4" s="56">
        <f>AC4/AB4</f>
        <v>0.39393939393939392</v>
      </c>
    </row>
    <row r="5" spans="1:30" ht="26.4" thickBot="1" x14ac:dyDescent="0.55000000000000004">
      <c r="B5" s="4" t="s">
        <v>10</v>
      </c>
      <c r="C5" s="115">
        <v>32</v>
      </c>
      <c r="D5" s="54">
        <v>17</v>
      </c>
      <c r="E5" s="54">
        <v>44</v>
      </c>
      <c r="F5" s="54">
        <v>182</v>
      </c>
      <c r="G5" s="54">
        <v>25</v>
      </c>
      <c r="H5" s="115">
        <v>5</v>
      </c>
      <c r="I5" s="54">
        <v>0</v>
      </c>
      <c r="J5" s="54">
        <v>36</v>
      </c>
      <c r="K5" s="54">
        <v>61</v>
      </c>
      <c r="L5" s="54">
        <v>26</v>
      </c>
      <c r="M5" s="119">
        <f t="shared" ref="M5:M8" si="0">C5+D5+E5+G5</f>
        <v>118</v>
      </c>
      <c r="N5" s="119">
        <f>H5+I5+J5+L5</f>
        <v>67</v>
      </c>
      <c r="O5" s="62"/>
      <c r="Q5" s="4" t="s">
        <v>10</v>
      </c>
      <c r="R5" s="2"/>
      <c r="S5" s="2"/>
      <c r="T5" s="2"/>
      <c r="U5" s="5"/>
      <c r="V5" s="2"/>
      <c r="W5" s="2">
        <v>6</v>
      </c>
      <c r="X5" s="2">
        <v>0</v>
      </c>
      <c r="Y5" s="6">
        <v>52</v>
      </c>
      <c r="Z5" s="2">
        <v>87</v>
      </c>
      <c r="AA5" s="2">
        <v>15</v>
      </c>
    </row>
    <row r="6" spans="1:30" ht="26.4" thickBot="1" x14ac:dyDescent="0.55000000000000004">
      <c r="B6" s="4" t="s">
        <v>11</v>
      </c>
      <c r="C6" s="115">
        <v>30</v>
      </c>
      <c r="D6" s="54">
        <v>17</v>
      </c>
      <c r="E6" s="54">
        <v>42</v>
      </c>
      <c r="F6" s="54">
        <v>183</v>
      </c>
      <c r="G6" s="54">
        <v>28</v>
      </c>
      <c r="H6" s="115">
        <v>13</v>
      </c>
      <c r="I6" s="54">
        <v>1</v>
      </c>
      <c r="J6" s="54">
        <v>47</v>
      </c>
      <c r="K6" s="54">
        <v>95</v>
      </c>
      <c r="L6" s="54">
        <v>17</v>
      </c>
      <c r="M6" s="119">
        <f t="shared" si="0"/>
        <v>117</v>
      </c>
      <c r="N6" s="119">
        <f t="shared" ref="N5:N8" si="1">H6+I6+J6+L6</f>
        <v>78</v>
      </c>
      <c r="O6" s="62"/>
      <c r="Q6" s="4" t="s">
        <v>11</v>
      </c>
      <c r="R6" s="2"/>
      <c r="S6" s="2"/>
      <c r="T6" s="2"/>
      <c r="U6" s="5"/>
      <c r="V6" s="2"/>
      <c r="W6" s="2">
        <v>13</v>
      </c>
      <c r="X6" s="2">
        <v>1</v>
      </c>
      <c r="Y6" s="2">
        <v>53</v>
      </c>
      <c r="Z6" s="2">
        <v>96</v>
      </c>
      <c r="AA6" s="2">
        <v>7</v>
      </c>
    </row>
    <row r="7" spans="1:30" ht="26.4" thickBot="1" x14ac:dyDescent="0.55000000000000004">
      <c r="B7" s="4" t="s">
        <v>12</v>
      </c>
      <c r="C7" s="115">
        <v>26</v>
      </c>
      <c r="D7" s="54">
        <v>13</v>
      </c>
      <c r="E7" s="54">
        <v>37</v>
      </c>
      <c r="F7" s="54">
        <v>203</v>
      </c>
      <c r="G7" s="54">
        <v>21</v>
      </c>
      <c r="H7" s="115">
        <v>16</v>
      </c>
      <c r="I7" s="54">
        <v>0</v>
      </c>
      <c r="J7" s="54">
        <v>68</v>
      </c>
      <c r="K7" s="54">
        <v>97</v>
      </c>
      <c r="L7" s="54">
        <v>22</v>
      </c>
      <c r="M7" s="119">
        <f t="shared" si="0"/>
        <v>97</v>
      </c>
      <c r="N7" s="119">
        <f t="shared" si="1"/>
        <v>106</v>
      </c>
      <c r="O7" s="62"/>
      <c r="Q7" s="4" t="s">
        <v>12</v>
      </c>
      <c r="R7" s="2"/>
      <c r="S7" s="2"/>
      <c r="T7" s="2"/>
      <c r="U7" s="5"/>
      <c r="V7" s="2"/>
      <c r="W7" s="2">
        <v>17</v>
      </c>
      <c r="X7" s="2">
        <v>0</v>
      </c>
      <c r="Y7" s="2">
        <v>69</v>
      </c>
      <c r="Z7" s="2">
        <v>95</v>
      </c>
      <c r="AA7" s="2">
        <v>22</v>
      </c>
    </row>
    <row r="8" spans="1:30" ht="26.4" thickBot="1" x14ac:dyDescent="0.55000000000000004">
      <c r="B8" s="3" t="s">
        <v>13</v>
      </c>
      <c r="C8" s="115">
        <v>26</v>
      </c>
      <c r="D8" s="54">
        <v>13</v>
      </c>
      <c r="E8" s="54">
        <v>37</v>
      </c>
      <c r="F8" s="54">
        <v>203</v>
      </c>
      <c r="G8" s="54">
        <v>21</v>
      </c>
      <c r="H8" s="115">
        <v>20</v>
      </c>
      <c r="I8" s="54">
        <v>2</v>
      </c>
      <c r="J8" s="54">
        <v>61</v>
      </c>
      <c r="K8" s="54">
        <v>111</v>
      </c>
      <c r="L8" s="54">
        <v>26</v>
      </c>
      <c r="M8" s="119">
        <f t="shared" si="0"/>
        <v>97</v>
      </c>
      <c r="N8" s="119">
        <f t="shared" si="1"/>
        <v>109</v>
      </c>
      <c r="O8" s="62"/>
      <c r="Q8" s="3" t="s">
        <v>13</v>
      </c>
      <c r="R8" s="2"/>
      <c r="S8" s="2"/>
      <c r="T8" s="2"/>
      <c r="U8" s="5"/>
      <c r="V8" s="2"/>
      <c r="W8" s="7">
        <v>20</v>
      </c>
      <c r="X8" s="7">
        <v>2</v>
      </c>
      <c r="Y8" s="7">
        <v>62</v>
      </c>
      <c r="Z8" s="7">
        <v>111</v>
      </c>
      <c r="AA8" s="1">
        <v>26</v>
      </c>
    </row>
    <row r="11" spans="1:30" ht="15" customHeight="1" x14ac:dyDescent="0.3">
      <c r="A11" s="95"/>
      <c r="B11" s="104" t="s">
        <v>44</v>
      </c>
      <c r="C11" s="104" t="s">
        <v>34</v>
      </c>
      <c r="D11" s="104" t="s">
        <v>24</v>
      </c>
      <c r="E11" s="104" t="s">
        <v>42</v>
      </c>
      <c r="F11" s="104" t="s">
        <v>43</v>
      </c>
      <c r="G11" s="105" t="s">
        <v>35</v>
      </c>
      <c r="H11" s="106" t="s">
        <v>36</v>
      </c>
      <c r="I11" s="94" t="s">
        <v>1</v>
      </c>
      <c r="J11" s="94"/>
      <c r="K11" s="94"/>
      <c r="L11" s="94"/>
      <c r="M11" s="94"/>
      <c r="N11" s="94"/>
      <c r="O11" s="94"/>
      <c r="P11" s="94"/>
    </row>
    <row r="12" spans="1:30" ht="28.8" x14ac:dyDescent="0.3">
      <c r="A12" s="95"/>
      <c r="B12" s="104"/>
      <c r="C12" s="104"/>
      <c r="D12" s="104"/>
      <c r="E12" s="104"/>
      <c r="F12" s="104"/>
      <c r="G12" s="105"/>
      <c r="H12" s="106"/>
      <c r="I12" s="107" t="s">
        <v>3</v>
      </c>
      <c r="J12" s="107" t="s">
        <v>4</v>
      </c>
      <c r="K12" s="107" t="s">
        <v>5</v>
      </c>
      <c r="L12" s="108" t="s">
        <v>7</v>
      </c>
      <c r="M12" s="109" t="s">
        <v>40</v>
      </c>
      <c r="N12" s="109"/>
      <c r="O12" s="109"/>
      <c r="P12" s="109"/>
    </row>
    <row r="13" spans="1:30" x14ac:dyDescent="0.3">
      <c r="A13" s="95"/>
      <c r="B13" s="104"/>
      <c r="C13" s="21" t="s">
        <v>39</v>
      </c>
      <c r="D13" s="22" t="s">
        <v>41</v>
      </c>
      <c r="E13" s="104"/>
      <c r="F13" s="104"/>
      <c r="G13" s="110" t="s">
        <v>37</v>
      </c>
      <c r="H13" s="106"/>
      <c r="I13" s="107"/>
      <c r="J13" s="107"/>
      <c r="K13" s="107"/>
      <c r="L13" s="31" t="s">
        <v>38</v>
      </c>
      <c r="M13" s="24" t="s">
        <v>19</v>
      </c>
      <c r="N13" s="24" t="s">
        <v>20</v>
      </c>
      <c r="O13" s="24" t="s">
        <v>21</v>
      </c>
      <c r="P13" s="24" t="s">
        <v>22</v>
      </c>
    </row>
    <row r="14" spans="1:30" x14ac:dyDescent="0.3">
      <c r="A14" s="95"/>
      <c r="B14" s="104"/>
      <c r="C14" s="21">
        <v>1</v>
      </c>
      <c r="D14" s="22">
        <v>2</v>
      </c>
      <c r="E14" s="22">
        <v>3</v>
      </c>
      <c r="F14" s="22">
        <v>4</v>
      </c>
      <c r="G14" s="43">
        <v>4</v>
      </c>
      <c r="H14" s="48" t="s">
        <v>25</v>
      </c>
      <c r="I14" s="23" t="s">
        <v>26</v>
      </c>
      <c r="J14" s="23" t="s">
        <v>27</v>
      </c>
      <c r="K14" s="23" t="s">
        <v>28</v>
      </c>
      <c r="L14" s="31" t="s">
        <v>29</v>
      </c>
      <c r="M14" s="24" t="s">
        <v>30</v>
      </c>
      <c r="N14" s="24" t="s">
        <v>31</v>
      </c>
      <c r="O14" s="24" t="s">
        <v>32</v>
      </c>
      <c r="P14" s="24" t="s">
        <v>33</v>
      </c>
    </row>
    <row r="15" spans="1:30" ht="3" customHeight="1" x14ac:dyDescent="0.3">
      <c r="A15" s="15"/>
      <c r="B15" s="20"/>
      <c r="C15" s="21"/>
      <c r="D15" s="21"/>
      <c r="E15" s="22"/>
      <c r="F15" s="22"/>
      <c r="G15" s="43"/>
      <c r="H15" s="48"/>
      <c r="I15" s="23"/>
      <c r="J15" s="23"/>
      <c r="K15" s="23"/>
      <c r="L15" s="31"/>
      <c r="M15" s="24"/>
      <c r="N15" s="24"/>
      <c r="O15" s="24"/>
      <c r="P15" s="24"/>
    </row>
    <row r="16" spans="1:30" x14ac:dyDescent="0.3">
      <c r="A16" s="8"/>
      <c r="B16" s="25" t="s">
        <v>14</v>
      </c>
      <c r="C16" s="29">
        <f>SUM(D16:F16)</f>
        <v>60</v>
      </c>
      <c r="D16" s="29">
        <f>SUM(H16:L16)</f>
        <v>39</v>
      </c>
      <c r="E16" s="26">
        <v>9</v>
      </c>
      <c r="F16" s="26">
        <v>12</v>
      </c>
      <c r="G16" s="29">
        <f>H16+E16+F16</f>
        <v>41</v>
      </c>
      <c r="H16" s="30">
        <v>20</v>
      </c>
      <c r="I16" s="27">
        <v>5</v>
      </c>
      <c r="J16" s="27">
        <v>3</v>
      </c>
      <c r="K16" s="27">
        <v>8</v>
      </c>
      <c r="L16" s="29">
        <f>M16+N16+O16+P16</f>
        <v>3</v>
      </c>
      <c r="M16" s="28">
        <v>1</v>
      </c>
      <c r="N16" s="28">
        <v>1</v>
      </c>
      <c r="O16" s="28">
        <v>0</v>
      </c>
      <c r="P16" s="28">
        <v>1</v>
      </c>
    </row>
    <row r="17" spans="1:16" x14ac:dyDescent="0.3">
      <c r="A17" s="8"/>
      <c r="B17" s="25" t="s">
        <v>15</v>
      </c>
      <c r="C17" s="29">
        <f t="shared" ref="C17:C20" si="2">SUM(D17:F17)</f>
        <v>60</v>
      </c>
      <c r="D17" s="29">
        <f>SUM(H17:L17)</f>
        <v>39</v>
      </c>
      <c r="E17" s="26">
        <v>9</v>
      </c>
      <c r="F17" s="26">
        <v>12</v>
      </c>
      <c r="G17" s="29">
        <f t="shared" ref="G17:G20" si="3">H17+E17+F17</f>
        <v>40</v>
      </c>
      <c r="H17" s="30">
        <v>19</v>
      </c>
      <c r="I17" s="27">
        <v>6</v>
      </c>
      <c r="J17" s="27">
        <v>2</v>
      </c>
      <c r="K17" s="27">
        <v>8</v>
      </c>
      <c r="L17" s="29">
        <f t="shared" ref="L17:L20" si="4">M17+N17+O17+P17</f>
        <v>4</v>
      </c>
      <c r="M17" s="28">
        <v>2</v>
      </c>
      <c r="N17" s="28">
        <v>0</v>
      </c>
      <c r="O17" s="28">
        <v>1</v>
      </c>
      <c r="P17" s="28">
        <v>1</v>
      </c>
    </row>
    <row r="18" spans="1:16" x14ac:dyDescent="0.3">
      <c r="A18" s="8"/>
      <c r="B18" s="25" t="s">
        <v>16</v>
      </c>
      <c r="C18" s="29">
        <f t="shared" si="2"/>
        <v>60</v>
      </c>
      <c r="D18" s="29">
        <f t="shared" ref="D18:D20" si="5">SUM(H18:L18)</f>
        <v>39</v>
      </c>
      <c r="E18" s="26">
        <v>9</v>
      </c>
      <c r="F18" s="26">
        <v>12</v>
      </c>
      <c r="G18" s="29">
        <f t="shared" si="3"/>
        <v>41</v>
      </c>
      <c r="H18" s="30">
        <v>20</v>
      </c>
      <c r="I18" s="27">
        <v>4</v>
      </c>
      <c r="J18" s="27">
        <v>3</v>
      </c>
      <c r="K18" s="27">
        <v>7</v>
      </c>
      <c r="L18" s="29">
        <f t="shared" si="4"/>
        <v>5</v>
      </c>
      <c r="M18" s="28">
        <v>1</v>
      </c>
      <c r="N18" s="28">
        <v>2</v>
      </c>
      <c r="O18" s="28">
        <v>1</v>
      </c>
      <c r="P18" s="28">
        <v>1</v>
      </c>
    </row>
    <row r="19" spans="1:16" x14ac:dyDescent="0.3">
      <c r="A19" s="8"/>
      <c r="B19" s="25" t="s">
        <v>17</v>
      </c>
      <c r="C19" s="29">
        <f t="shared" si="2"/>
        <v>60</v>
      </c>
      <c r="D19" s="29">
        <f t="shared" si="5"/>
        <v>39</v>
      </c>
      <c r="E19" s="26">
        <v>9</v>
      </c>
      <c r="F19" s="26">
        <v>12</v>
      </c>
      <c r="G19" s="29">
        <f t="shared" si="3"/>
        <v>41</v>
      </c>
      <c r="H19" s="30">
        <v>20</v>
      </c>
      <c r="I19" s="27">
        <v>6</v>
      </c>
      <c r="J19" s="27">
        <v>3</v>
      </c>
      <c r="K19" s="27">
        <v>7</v>
      </c>
      <c r="L19" s="29">
        <f t="shared" si="4"/>
        <v>3</v>
      </c>
      <c r="M19" s="28">
        <v>1</v>
      </c>
      <c r="N19" s="28">
        <v>0</v>
      </c>
      <c r="O19" s="28">
        <v>2</v>
      </c>
      <c r="P19" s="28">
        <v>0</v>
      </c>
    </row>
    <row r="20" spans="1:16" x14ac:dyDescent="0.3">
      <c r="A20" s="8"/>
      <c r="B20" s="25" t="s">
        <v>18</v>
      </c>
      <c r="C20" s="29">
        <f t="shared" si="2"/>
        <v>60</v>
      </c>
      <c r="D20" s="29">
        <f t="shared" si="5"/>
        <v>39</v>
      </c>
      <c r="E20" s="26">
        <v>9</v>
      </c>
      <c r="F20" s="26">
        <v>12</v>
      </c>
      <c r="G20" s="29">
        <f t="shared" si="3"/>
        <v>40</v>
      </c>
      <c r="H20" s="30">
        <v>19</v>
      </c>
      <c r="I20" s="27">
        <v>5</v>
      </c>
      <c r="J20" s="27">
        <v>2</v>
      </c>
      <c r="K20" s="27">
        <v>7</v>
      </c>
      <c r="L20" s="29">
        <f t="shared" si="4"/>
        <v>6</v>
      </c>
      <c r="M20" s="28">
        <v>2</v>
      </c>
      <c r="N20" s="28">
        <v>1</v>
      </c>
      <c r="O20" s="28">
        <v>2</v>
      </c>
      <c r="P20" s="28">
        <v>1</v>
      </c>
    </row>
    <row r="21" spans="1:16" ht="15" thickBot="1" x14ac:dyDescent="0.35">
      <c r="B21" s="96" t="s">
        <v>23</v>
      </c>
      <c r="C21" s="97">
        <f>SUM(C16:C20)</f>
        <v>300</v>
      </c>
      <c r="D21" s="34"/>
      <c r="E21" s="34"/>
      <c r="F21" s="34"/>
      <c r="G21" s="98">
        <f t="shared" ref="G21:L21" si="6">SUM(G16:G20)</f>
        <v>203</v>
      </c>
      <c r="H21" s="99">
        <f t="shared" si="6"/>
        <v>98</v>
      </c>
      <c r="I21" s="100">
        <f t="shared" si="6"/>
        <v>26</v>
      </c>
      <c r="J21" s="101">
        <f t="shared" si="6"/>
        <v>13</v>
      </c>
      <c r="K21" s="102">
        <f t="shared" si="6"/>
        <v>37</v>
      </c>
      <c r="L21" s="103">
        <f t="shared" si="6"/>
        <v>21</v>
      </c>
    </row>
  </sheetData>
  <mergeCells count="19">
    <mergeCell ref="R2:V2"/>
    <mergeCell ref="W2:AA2"/>
    <mergeCell ref="F11:F13"/>
    <mergeCell ref="B2:B3"/>
    <mergeCell ref="C2:G2"/>
    <mergeCell ref="H2:L2"/>
    <mergeCell ref="Q2:Q3"/>
    <mergeCell ref="A11:A14"/>
    <mergeCell ref="B11:B14"/>
    <mergeCell ref="C11:C12"/>
    <mergeCell ref="D11:D12"/>
    <mergeCell ref="E11:E13"/>
    <mergeCell ref="G11:G12"/>
    <mergeCell ref="H11:H13"/>
    <mergeCell ref="I11:P11"/>
    <mergeCell ref="I12:I13"/>
    <mergeCell ref="J12:J13"/>
    <mergeCell ref="K12:K13"/>
    <mergeCell ref="M12:P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1"/>
  <sheetViews>
    <sheetView zoomScale="85" zoomScaleNormal="85" workbookViewId="0">
      <selection activeCell="I21" sqref="I21:L21"/>
    </sheetView>
  </sheetViews>
  <sheetFormatPr defaultRowHeight="14.4" x14ac:dyDescent="0.3"/>
  <cols>
    <col min="1" max="1" width="4" customWidth="1"/>
    <col min="2" max="2" width="8.6640625" customWidth="1"/>
    <col min="3" max="3" width="11" customWidth="1"/>
    <col min="4" max="4" width="7.44140625" customWidth="1"/>
    <col min="5" max="5" width="5.6640625" customWidth="1"/>
    <col min="6" max="6" width="8.6640625" customWidth="1"/>
    <col min="7" max="7" width="8.33203125" customWidth="1"/>
    <col min="8" max="8" width="6.5546875" customWidth="1"/>
    <col min="9" max="9" width="5.33203125" customWidth="1"/>
    <col min="10" max="10" width="4.6640625" customWidth="1"/>
    <col min="11" max="11" width="6.109375" customWidth="1"/>
    <col min="12" max="12" width="11.109375" customWidth="1"/>
    <col min="13" max="13" width="9.5546875" customWidth="1"/>
    <col min="14" max="14" width="11" customWidth="1"/>
    <col min="15" max="16" width="6.6640625" customWidth="1"/>
  </cols>
  <sheetData>
    <row r="1" spans="1:30" ht="15" thickBot="1" x14ac:dyDescent="0.35"/>
    <row r="2" spans="1:30" ht="43.2" customHeight="1" thickBot="1" x14ac:dyDescent="0.35">
      <c r="B2" s="86" t="s">
        <v>0</v>
      </c>
      <c r="C2" s="88" t="s">
        <v>1</v>
      </c>
      <c r="D2" s="89"/>
      <c r="E2" s="89"/>
      <c r="F2" s="89"/>
      <c r="G2" s="90"/>
      <c r="H2" s="88" t="s">
        <v>2</v>
      </c>
      <c r="I2" s="89"/>
      <c r="J2" s="89"/>
      <c r="K2" s="89"/>
      <c r="L2" s="90"/>
      <c r="M2" s="119" t="s">
        <v>51</v>
      </c>
      <c r="N2" s="119" t="s">
        <v>51</v>
      </c>
      <c r="Q2" s="86" t="s">
        <v>0</v>
      </c>
      <c r="R2" s="88" t="s">
        <v>1</v>
      </c>
      <c r="S2" s="89"/>
      <c r="T2" s="89"/>
      <c r="U2" s="89"/>
      <c r="V2" s="90"/>
      <c r="W2" s="88" t="s">
        <v>2</v>
      </c>
      <c r="X2" s="89"/>
      <c r="Y2" s="89"/>
      <c r="Z2" s="89"/>
      <c r="AA2" s="90"/>
    </row>
    <row r="3" spans="1:30" ht="58.2" thickBot="1" x14ac:dyDescent="0.35">
      <c r="B3" s="87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8</v>
      </c>
      <c r="M3" s="120" t="s">
        <v>50</v>
      </c>
      <c r="N3" s="120" t="s">
        <v>49</v>
      </c>
      <c r="Q3" s="87"/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8</v>
      </c>
      <c r="AB3" s="55" t="s">
        <v>45</v>
      </c>
      <c r="AC3" s="55" t="s">
        <v>46</v>
      </c>
    </row>
    <row r="4" spans="1:30" ht="26.4" thickBot="1" x14ac:dyDescent="0.55000000000000004">
      <c r="B4" s="112" t="s">
        <v>9</v>
      </c>
      <c r="C4" s="113">
        <v>30</v>
      </c>
      <c r="D4" s="114">
        <v>16</v>
      </c>
      <c r="E4" s="114">
        <v>44</v>
      </c>
      <c r="F4" s="114">
        <v>184</v>
      </c>
      <c r="G4" s="114">
        <v>26</v>
      </c>
      <c r="H4" s="113">
        <v>13</v>
      </c>
      <c r="I4" s="114">
        <v>0</v>
      </c>
      <c r="J4" s="114">
        <v>60</v>
      </c>
      <c r="K4" s="114">
        <v>79</v>
      </c>
      <c r="L4" s="114">
        <v>19</v>
      </c>
      <c r="M4" s="119">
        <f>C4+D4+E4+G4</f>
        <v>116</v>
      </c>
      <c r="N4" s="119">
        <f>H4+I4+J4+L4</f>
        <v>92</v>
      </c>
      <c r="O4" s="56"/>
      <c r="Q4" s="4" t="s">
        <v>9</v>
      </c>
      <c r="R4" s="2">
        <v>30</v>
      </c>
      <c r="S4" s="2">
        <v>16</v>
      </c>
      <c r="T4" s="2">
        <v>44</v>
      </c>
      <c r="U4" s="5">
        <v>115</v>
      </c>
      <c r="V4" s="2">
        <v>141</v>
      </c>
      <c r="W4" s="2">
        <v>13</v>
      </c>
      <c r="X4" s="2">
        <v>0</v>
      </c>
      <c r="Y4" s="2">
        <v>59</v>
      </c>
      <c r="Z4" s="2">
        <v>79</v>
      </c>
      <c r="AA4" s="2">
        <v>19</v>
      </c>
      <c r="AB4">
        <f>R4+S4+T4+V4</f>
        <v>231</v>
      </c>
      <c r="AC4">
        <f>W4+X4+Y4+AA4</f>
        <v>91</v>
      </c>
      <c r="AD4" s="56">
        <f>AC4/AB4</f>
        <v>0.39393939393939392</v>
      </c>
    </row>
    <row r="5" spans="1:30" ht="15" thickBot="1" x14ac:dyDescent="0.35">
      <c r="B5" s="4" t="s">
        <v>10</v>
      </c>
      <c r="C5" s="115">
        <v>32</v>
      </c>
      <c r="D5" s="54">
        <v>17</v>
      </c>
      <c r="E5" s="54">
        <v>44</v>
      </c>
      <c r="F5" s="54">
        <v>182</v>
      </c>
      <c r="G5" s="54">
        <v>25</v>
      </c>
      <c r="H5" s="115">
        <v>5</v>
      </c>
      <c r="I5" s="54">
        <v>0</v>
      </c>
      <c r="J5" s="54">
        <v>36</v>
      </c>
      <c r="K5" s="54">
        <v>61</v>
      </c>
      <c r="L5" s="54">
        <v>26</v>
      </c>
      <c r="M5" s="119">
        <f>C5+D5+E5+G5</f>
        <v>118</v>
      </c>
      <c r="N5" s="119">
        <f t="shared" ref="N5:N8" si="0">H5+I5+J5+L5</f>
        <v>67</v>
      </c>
      <c r="Q5" s="4" t="s">
        <v>10</v>
      </c>
      <c r="R5" s="2"/>
      <c r="S5" s="2"/>
      <c r="T5" s="2"/>
      <c r="U5" s="5"/>
      <c r="V5" s="2"/>
      <c r="W5" s="2">
        <v>6</v>
      </c>
      <c r="X5" s="2">
        <v>0</v>
      </c>
      <c r="Y5" s="6">
        <v>52</v>
      </c>
      <c r="Z5" s="2">
        <v>87</v>
      </c>
      <c r="AA5" s="2">
        <v>15</v>
      </c>
    </row>
    <row r="6" spans="1:30" ht="15" thickBot="1" x14ac:dyDescent="0.35">
      <c r="B6" s="4" t="s">
        <v>11</v>
      </c>
      <c r="C6" s="115">
        <v>30</v>
      </c>
      <c r="D6" s="54">
        <v>17</v>
      </c>
      <c r="E6" s="54">
        <v>42</v>
      </c>
      <c r="F6" s="54">
        <v>183</v>
      </c>
      <c r="G6" s="54">
        <v>28</v>
      </c>
      <c r="H6" s="115">
        <v>13</v>
      </c>
      <c r="I6" s="54">
        <v>1</v>
      </c>
      <c r="J6" s="54">
        <v>47</v>
      </c>
      <c r="K6" s="54">
        <v>95</v>
      </c>
      <c r="L6" s="54">
        <v>17</v>
      </c>
      <c r="M6" s="119">
        <f t="shared" ref="M5:M8" si="1">C6+D6+E6+G6</f>
        <v>117</v>
      </c>
      <c r="N6" s="119">
        <f t="shared" si="0"/>
        <v>78</v>
      </c>
      <c r="Q6" s="4" t="s">
        <v>11</v>
      </c>
      <c r="R6" s="2"/>
      <c r="S6" s="2"/>
      <c r="T6" s="2"/>
      <c r="U6" s="5"/>
      <c r="V6" s="2"/>
      <c r="W6" s="2">
        <v>13</v>
      </c>
      <c r="X6" s="2">
        <v>1</v>
      </c>
      <c r="Y6" s="2">
        <v>53</v>
      </c>
      <c r="Z6" s="2">
        <v>96</v>
      </c>
      <c r="AA6" s="2">
        <v>7</v>
      </c>
    </row>
    <row r="7" spans="1:30" ht="15" thickBot="1" x14ac:dyDescent="0.35">
      <c r="B7" s="4" t="s">
        <v>12</v>
      </c>
      <c r="C7" s="115">
        <v>26</v>
      </c>
      <c r="D7" s="54">
        <v>13</v>
      </c>
      <c r="E7" s="54">
        <v>37</v>
      </c>
      <c r="F7" s="54">
        <v>203</v>
      </c>
      <c r="G7" s="54">
        <v>21</v>
      </c>
      <c r="H7" s="115">
        <v>16</v>
      </c>
      <c r="I7" s="54">
        <v>0</v>
      </c>
      <c r="J7" s="54">
        <v>68</v>
      </c>
      <c r="K7" s="54">
        <v>97</v>
      </c>
      <c r="L7" s="54">
        <v>22</v>
      </c>
      <c r="M7" s="119">
        <f t="shared" si="1"/>
        <v>97</v>
      </c>
      <c r="N7" s="119">
        <f t="shared" si="0"/>
        <v>106</v>
      </c>
      <c r="Q7" s="4" t="s">
        <v>12</v>
      </c>
      <c r="R7" s="2"/>
      <c r="S7" s="2"/>
      <c r="T7" s="2"/>
      <c r="U7" s="5"/>
      <c r="V7" s="2"/>
      <c r="W7" s="2">
        <v>17</v>
      </c>
      <c r="X7" s="2">
        <v>0</v>
      </c>
      <c r="Y7" s="2">
        <v>69</v>
      </c>
      <c r="Z7" s="2">
        <v>95</v>
      </c>
      <c r="AA7" s="2">
        <v>22</v>
      </c>
    </row>
    <row r="8" spans="1:30" ht="15" thickBot="1" x14ac:dyDescent="0.35">
      <c r="B8" s="3" t="s">
        <v>13</v>
      </c>
      <c r="C8" s="115">
        <v>26</v>
      </c>
      <c r="D8" s="54">
        <v>13</v>
      </c>
      <c r="E8" s="54">
        <v>37</v>
      </c>
      <c r="F8" s="54">
        <v>203</v>
      </c>
      <c r="G8" s="54">
        <v>21</v>
      </c>
      <c r="H8" s="115">
        <v>20</v>
      </c>
      <c r="I8" s="54">
        <v>2</v>
      </c>
      <c r="J8" s="54">
        <v>61</v>
      </c>
      <c r="K8" s="54">
        <v>111</v>
      </c>
      <c r="L8" s="54">
        <v>26</v>
      </c>
      <c r="M8" s="119">
        <f t="shared" si="1"/>
        <v>97</v>
      </c>
      <c r="N8" s="119">
        <f t="shared" si="0"/>
        <v>109</v>
      </c>
      <c r="Q8" s="3" t="s">
        <v>13</v>
      </c>
      <c r="R8" s="2"/>
      <c r="S8" s="2"/>
      <c r="T8" s="2"/>
      <c r="U8" s="5"/>
      <c r="V8" s="2"/>
      <c r="W8" s="7">
        <v>20</v>
      </c>
      <c r="X8" s="7">
        <v>2</v>
      </c>
      <c r="Y8" s="7">
        <v>62</v>
      </c>
      <c r="Z8" s="7">
        <v>111</v>
      </c>
      <c r="AA8" s="1">
        <v>26</v>
      </c>
    </row>
    <row r="10" spans="1:30" ht="15" thickBot="1" x14ac:dyDescent="0.35"/>
    <row r="11" spans="1:30" ht="15" customHeight="1" thickBot="1" x14ac:dyDescent="0.35">
      <c r="A11" s="76"/>
      <c r="B11" s="77" t="s">
        <v>44</v>
      </c>
      <c r="C11" s="77" t="s">
        <v>34</v>
      </c>
      <c r="D11" s="81" t="s">
        <v>24</v>
      </c>
      <c r="E11" s="83" t="s">
        <v>42</v>
      </c>
      <c r="F11" s="77" t="s">
        <v>43</v>
      </c>
      <c r="G11" s="63" t="s">
        <v>35</v>
      </c>
      <c r="H11" s="65" t="s">
        <v>36</v>
      </c>
      <c r="I11" s="67" t="s">
        <v>1</v>
      </c>
      <c r="J11" s="68"/>
      <c r="K11" s="68"/>
      <c r="L11" s="68"/>
      <c r="M11" s="68"/>
      <c r="N11" s="68"/>
      <c r="O11" s="68"/>
      <c r="P11" s="69"/>
    </row>
    <row r="12" spans="1:30" ht="29.4" thickBot="1" x14ac:dyDescent="0.35">
      <c r="A12" s="76"/>
      <c r="B12" s="78"/>
      <c r="C12" s="80"/>
      <c r="D12" s="82"/>
      <c r="E12" s="84"/>
      <c r="F12" s="78"/>
      <c r="G12" s="64"/>
      <c r="H12" s="66"/>
      <c r="I12" s="70" t="s">
        <v>3</v>
      </c>
      <c r="J12" s="71" t="s">
        <v>4</v>
      </c>
      <c r="K12" s="71" t="s">
        <v>5</v>
      </c>
      <c r="L12" s="46" t="s">
        <v>7</v>
      </c>
      <c r="M12" s="73" t="s">
        <v>40</v>
      </c>
      <c r="N12" s="74"/>
      <c r="O12" s="74"/>
      <c r="P12" s="75"/>
    </row>
    <row r="13" spans="1:30" ht="29.4" thickBot="1" x14ac:dyDescent="0.35">
      <c r="A13" s="76"/>
      <c r="B13" s="78"/>
      <c r="C13" s="14" t="s">
        <v>39</v>
      </c>
      <c r="D13" s="13" t="s">
        <v>41</v>
      </c>
      <c r="E13" s="85"/>
      <c r="F13" s="78"/>
      <c r="G13" s="45" t="s">
        <v>37</v>
      </c>
      <c r="H13" s="66"/>
      <c r="I13" s="70"/>
      <c r="J13" s="71"/>
      <c r="K13" s="72"/>
      <c r="L13" s="44" t="s">
        <v>38</v>
      </c>
      <c r="M13" s="33" t="s">
        <v>19</v>
      </c>
      <c r="N13" s="10" t="s">
        <v>20</v>
      </c>
      <c r="O13" s="11" t="s">
        <v>21</v>
      </c>
      <c r="P13" s="52" t="s">
        <v>22</v>
      </c>
    </row>
    <row r="14" spans="1:30" ht="15" thickBot="1" x14ac:dyDescent="0.35">
      <c r="A14" s="76"/>
      <c r="B14" s="79"/>
      <c r="C14" s="12">
        <v>1</v>
      </c>
      <c r="D14" s="16">
        <v>2</v>
      </c>
      <c r="E14" s="16">
        <v>3</v>
      </c>
      <c r="F14" s="16">
        <v>4</v>
      </c>
      <c r="G14" s="42">
        <v>4</v>
      </c>
      <c r="H14" s="47" t="s">
        <v>25</v>
      </c>
      <c r="I14" s="17" t="s">
        <v>26</v>
      </c>
      <c r="J14" s="17" t="s">
        <v>27</v>
      </c>
      <c r="K14" s="17" t="s">
        <v>28</v>
      </c>
      <c r="L14" s="51" t="s">
        <v>29</v>
      </c>
      <c r="M14" s="18" t="s">
        <v>30</v>
      </c>
      <c r="N14" s="18" t="s">
        <v>31</v>
      </c>
      <c r="O14" s="19" t="s">
        <v>32</v>
      </c>
      <c r="P14" s="52" t="s">
        <v>33</v>
      </c>
    </row>
    <row r="15" spans="1:30" ht="3" customHeight="1" x14ac:dyDescent="0.3">
      <c r="A15" s="15"/>
      <c r="B15" s="20"/>
      <c r="C15" s="32"/>
      <c r="D15" s="21"/>
      <c r="E15" s="22"/>
      <c r="F15" s="22"/>
      <c r="G15" s="43"/>
      <c r="H15" s="48"/>
      <c r="I15" s="23"/>
      <c r="J15" s="23"/>
      <c r="K15" s="23"/>
      <c r="L15" s="31"/>
      <c r="M15" s="24"/>
      <c r="N15" s="24"/>
      <c r="O15" s="24"/>
      <c r="P15" s="53"/>
    </row>
    <row r="16" spans="1:30" x14ac:dyDescent="0.3">
      <c r="A16" s="8"/>
      <c r="B16" s="25" t="s">
        <v>14</v>
      </c>
      <c r="C16" s="29">
        <f>SUM(D16:F16)</f>
        <v>60</v>
      </c>
      <c r="D16" s="29">
        <f>SUM(H16:L16)</f>
        <v>39</v>
      </c>
      <c r="E16" s="26">
        <v>9</v>
      </c>
      <c r="F16" s="26">
        <v>12</v>
      </c>
      <c r="G16" s="29">
        <f>H16+E16+F16</f>
        <v>41</v>
      </c>
      <c r="H16" s="30">
        <v>20</v>
      </c>
      <c r="I16" s="27">
        <v>5</v>
      </c>
      <c r="J16" s="27">
        <v>3</v>
      </c>
      <c r="K16" s="27">
        <v>8</v>
      </c>
      <c r="L16" s="29">
        <f>M16+N16+O16+P16</f>
        <v>3</v>
      </c>
      <c r="M16" s="28">
        <v>1</v>
      </c>
      <c r="N16" s="28">
        <v>1</v>
      </c>
      <c r="O16" s="28">
        <v>0</v>
      </c>
      <c r="P16" s="28">
        <v>1</v>
      </c>
    </row>
    <row r="17" spans="1:16" x14ac:dyDescent="0.3">
      <c r="A17" s="8"/>
      <c r="B17" s="25" t="s">
        <v>15</v>
      </c>
      <c r="C17" s="29">
        <f t="shared" ref="C17:C20" si="2">SUM(D17:F17)</f>
        <v>60</v>
      </c>
      <c r="D17" s="29">
        <f>SUM(H17:L17)</f>
        <v>39</v>
      </c>
      <c r="E17" s="26">
        <v>9</v>
      </c>
      <c r="F17" s="26">
        <v>12</v>
      </c>
      <c r="G17" s="29">
        <f t="shared" ref="G17:G20" si="3">H17+E17+F17</f>
        <v>40</v>
      </c>
      <c r="H17" s="30">
        <v>19</v>
      </c>
      <c r="I17" s="27">
        <v>6</v>
      </c>
      <c r="J17" s="27">
        <v>2</v>
      </c>
      <c r="K17" s="27">
        <v>8</v>
      </c>
      <c r="L17" s="29">
        <f t="shared" ref="L17:L20" si="4">M17+N17+O17+P17</f>
        <v>4</v>
      </c>
      <c r="M17" s="28">
        <v>2</v>
      </c>
      <c r="N17" s="28">
        <v>0</v>
      </c>
      <c r="O17" s="28">
        <v>1</v>
      </c>
      <c r="P17" s="28">
        <v>1</v>
      </c>
    </row>
    <row r="18" spans="1:16" x14ac:dyDescent="0.3">
      <c r="A18" s="8"/>
      <c r="B18" s="25" t="s">
        <v>16</v>
      </c>
      <c r="C18" s="29">
        <f t="shared" si="2"/>
        <v>60</v>
      </c>
      <c r="D18" s="29">
        <f t="shared" ref="D18:D20" si="5">SUM(H18:L18)</f>
        <v>39</v>
      </c>
      <c r="E18" s="26">
        <v>9</v>
      </c>
      <c r="F18" s="26">
        <v>12</v>
      </c>
      <c r="G18" s="29">
        <f t="shared" si="3"/>
        <v>41</v>
      </c>
      <c r="H18" s="30">
        <v>20</v>
      </c>
      <c r="I18" s="27">
        <v>4</v>
      </c>
      <c r="J18" s="27">
        <v>3</v>
      </c>
      <c r="K18" s="27">
        <v>7</v>
      </c>
      <c r="L18" s="29">
        <f t="shared" si="4"/>
        <v>5</v>
      </c>
      <c r="M18" s="28">
        <v>1</v>
      </c>
      <c r="N18" s="28">
        <v>2</v>
      </c>
      <c r="O18" s="28">
        <v>1</v>
      </c>
      <c r="P18" s="28">
        <v>1</v>
      </c>
    </row>
    <row r="19" spans="1:16" x14ac:dyDescent="0.3">
      <c r="A19" s="8"/>
      <c r="B19" s="25" t="s">
        <v>17</v>
      </c>
      <c r="C19" s="29">
        <f t="shared" si="2"/>
        <v>60</v>
      </c>
      <c r="D19" s="29">
        <f t="shared" si="5"/>
        <v>39</v>
      </c>
      <c r="E19" s="26">
        <v>9</v>
      </c>
      <c r="F19" s="26">
        <v>12</v>
      </c>
      <c r="G19" s="29">
        <f t="shared" si="3"/>
        <v>41</v>
      </c>
      <c r="H19" s="30">
        <v>20</v>
      </c>
      <c r="I19" s="27">
        <v>6</v>
      </c>
      <c r="J19" s="27">
        <v>3</v>
      </c>
      <c r="K19" s="27">
        <v>7</v>
      </c>
      <c r="L19" s="29">
        <f t="shared" si="4"/>
        <v>3</v>
      </c>
      <c r="M19" s="28">
        <v>1</v>
      </c>
      <c r="N19" s="28">
        <v>0</v>
      </c>
      <c r="O19" s="28">
        <v>2</v>
      </c>
      <c r="P19" s="28">
        <v>0</v>
      </c>
    </row>
    <row r="20" spans="1:16" ht="15" thickBot="1" x14ac:dyDescent="0.35">
      <c r="A20" s="8"/>
      <c r="B20" s="35" t="s">
        <v>18</v>
      </c>
      <c r="C20" s="29">
        <f t="shared" si="2"/>
        <v>60</v>
      </c>
      <c r="D20" s="29">
        <f t="shared" si="5"/>
        <v>39</v>
      </c>
      <c r="E20" s="26">
        <v>9</v>
      </c>
      <c r="F20" s="26">
        <v>12</v>
      </c>
      <c r="G20" s="29">
        <f t="shared" si="3"/>
        <v>40</v>
      </c>
      <c r="H20" s="49">
        <v>19</v>
      </c>
      <c r="I20" s="39">
        <v>5</v>
      </c>
      <c r="J20" s="39">
        <v>2</v>
      </c>
      <c r="K20" s="39">
        <v>7</v>
      </c>
      <c r="L20" s="29">
        <f t="shared" si="4"/>
        <v>6</v>
      </c>
      <c r="M20" s="28">
        <v>2</v>
      </c>
      <c r="N20" s="28">
        <v>1</v>
      </c>
      <c r="O20" s="28">
        <v>2</v>
      </c>
      <c r="P20" s="28">
        <v>1</v>
      </c>
    </row>
    <row r="21" spans="1:16" ht="15" thickBot="1" x14ac:dyDescent="0.35">
      <c r="B21" s="37" t="s">
        <v>23</v>
      </c>
      <c r="C21" s="38">
        <f>SUM(C16:C20)</f>
        <v>300</v>
      </c>
      <c r="D21" s="34"/>
      <c r="E21" s="34"/>
      <c r="F21" s="34"/>
      <c r="G21" s="44">
        <f t="shared" ref="G21:L21" si="6">SUM(G16:G20)</f>
        <v>203</v>
      </c>
      <c r="H21" s="50">
        <f t="shared" si="6"/>
        <v>98</v>
      </c>
      <c r="I21" s="40">
        <f t="shared" si="6"/>
        <v>26</v>
      </c>
      <c r="J21" s="57">
        <f t="shared" si="6"/>
        <v>13</v>
      </c>
      <c r="K21" s="41">
        <f t="shared" si="6"/>
        <v>37</v>
      </c>
      <c r="L21" s="58">
        <f t="shared" si="6"/>
        <v>21</v>
      </c>
    </row>
  </sheetData>
  <mergeCells count="19">
    <mergeCell ref="R2:V2"/>
    <mergeCell ref="W2:AA2"/>
    <mergeCell ref="F11:F13"/>
    <mergeCell ref="B2:B3"/>
    <mergeCell ref="C2:G2"/>
    <mergeCell ref="H2:L2"/>
    <mergeCell ref="Q2:Q3"/>
    <mergeCell ref="A11:A14"/>
    <mergeCell ref="B11:B14"/>
    <mergeCell ref="C11:C12"/>
    <mergeCell ref="D11:D12"/>
    <mergeCell ref="E11:E13"/>
    <mergeCell ref="G11:G12"/>
    <mergeCell ref="H11:H13"/>
    <mergeCell ref="I11:P11"/>
    <mergeCell ref="I12:I13"/>
    <mergeCell ref="J12:J13"/>
    <mergeCell ref="K12:K13"/>
    <mergeCell ref="M12:P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1"/>
  <sheetViews>
    <sheetView zoomScale="85" zoomScaleNormal="85" workbookViewId="0">
      <selection activeCell="I21" sqref="I21:L21"/>
    </sheetView>
  </sheetViews>
  <sheetFormatPr defaultRowHeight="14.4" x14ac:dyDescent="0.3"/>
  <cols>
    <col min="1" max="1" width="4" customWidth="1"/>
    <col min="2" max="2" width="8.6640625" customWidth="1"/>
    <col min="3" max="3" width="11" customWidth="1"/>
    <col min="4" max="4" width="7.44140625" customWidth="1"/>
    <col min="5" max="5" width="5.6640625" customWidth="1"/>
    <col min="6" max="6" width="8.6640625" customWidth="1"/>
    <col min="7" max="7" width="8.33203125" customWidth="1"/>
    <col min="8" max="8" width="6.5546875" customWidth="1"/>
    <col min="9" max="9" width="5.33203125" customWidth="1"/>
    <col min="10" max="10" width="4.6640625" customWidth="1"/>
    <col min="11" max="11" width="6.109375" customWidth="1"/>
    <col min="12" max="12" width="11.109375" customWidth="1"/>
    <col min="13" max="13" width="12" customWidth="1"/>
    <col min="14" max="14" width="13.109375" customWidth="1"/>
    <col min="15" max="16" width="6.6640625" customWidth="1"/>
  </cols>
  <sheetData>
    <row r="1" spans="1:30" ht="15" thickBot="1" x14ac:dyDescent="0.35"/>
    <row r="2" spans="1:30" ht="43.2" customHeight="1" thickBot="1" x14ac:dyDescent="0.35">
      <c r="B2" s="86" t="s">
        <v>0</v>
      </c>
      <c r="C2" s="88" t="s">
        <v>1</v>
      </c>
      <c r="D2" s="89"/>
      <c r="E2" s="89"/>
      <c r="F2" s="89"/>
      <c r="G2" s="90"/>
      <c r="H2" s="88" t="s">
        <v>2</v>
      </c>
      <c r="I2" s="89"/>
      <c r="J2" s="89"/>
      <c r="K2" s="89"/>
      <c r="L2" s="90"/>
      <c r="M2" s="119" t="s">
        <v>51</v>
      </c>
      <c r="N2" s="119" t="s">
        <v>51</v>
      </c>
      <c r="Q2" s="86" t="s">
        <v>0</v>
      </c>
      <c r="R2" s="88" t="s">
        <v>1</v>
      </c>
      <c r="S2" s="89"/>
      <c r="T2" s="89"/>
      <c r="U2" s="89"/>
      <c r="V2" s="90"/>
      <c r="W2" s="88" t="s">
        <v>2</v>
      </c>
      <c r="X2" s="89"/>
      <c r="Y2" s="89"/>
      <c r="Z2" s="89"/>
      <c r="AA2" s="90"/>
    </row>
    <row r="3" spans="1:30" ht="43.8" thickBot="1" x14ac:dyDescent="0.35">
      <c r="B3" s="87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8</v>
      </c>
      <c r="M3" s="120" t="s">
        <v>50</v>
      </c>
      <c r="N3" s="120" t="s">
        <v>49</v>
      </c>
      <c r="Q3" s="87"/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8</v>
      </c>
      <c r="AB3" s="55" t="s">
        <v>45</v>
      </c>
      <c r="AC3" s="55" t="s">
        <v>46</v>
      </c>
    </row>
    <row r="4" spans="1:30" ht="26.4" thickBot="1" x14ac:dyDescent="0.55000000000000004">
      <c r="B4" s="112" t="s">
        <v>9</v>
      </c>
      <c r="C4" s="113">
        <v>30</v>
      </c>
      <c r="D4" s="114">
        <v>16</v>
      </c>
      <c r="E4" s="114">
        <v>44</v>
      </c>
      <c r="F4" s="114">
        <v>184</v>
      </c>
      <c r="G4" s="114">
        <v>26</v>
      </c>
      <c r="H4" s="113">
        <v>13</v>
      </c>
      <c r="I4" s="114">
        <v>0</v>
      </c>
      <c r="J4" s="114">
        <v>60</v>
      </c>
      <c r="K4" s="114">
        <v>79</v>
      </c>
      <c r="L4" s="114">
        <v>19</v>
      </c>
      <c r="M4" s="119">
        <f>C4+D4+E4+G4</f>
        <v>116</v>
      </c>
      <c r="N4" s="119">
        <f>H4+I4+J4+L4</f>
        <v>92</v>
      </c>
      <c r="O4" s="56"/>
      <c r="Q4" s="4" t="s">
        <v>9</v>
      </c>
      <c r="R4" s="2">
        <v>30</v>
      </c>
      <c r="S4" s="2">
        <v>16</v>
      </c>
      <c r="T4" s="2">
        <v>44</v>
      </c>
      <c r="U4" s="5">
        <v>115</v>
      </c>
      <c r="V4" s="2">
        <v>141</v>
      </c>
      <c r="W4" s="2">
        <v>13</v>
      </c>
      <c r="X4" s="2">
        <v>0</v>
      </c>
      <c r="Y4" s="2">
        <v>59</v>
      </c>
      <c r="Z4" s="2">
        <v>79</v>
      </c>
      <c r="AA4" s="2">
        <v>19</v>
      </c>
      <c r="AB4">
        <f>R4+S4+T4+V4</f>
        <v>231</v>
      </c>
      <c r="AC4">
        <f>W4+X4+Y4+AA4</f>
        <v>91</v>
      </c>
      <c r="AD4" s="56">
        <f>AC4/AB4</f>
        <v>0.39393939393939392</v>
      </c>
    </row>
    <row r="5" spans="1:30" ht="15" thickBot="1" x14ac:dyDescent="0.35">
      <c r="B5" s="4" t="s">
        <v>10</v>
      </c>
      <c r="C5" s="115">
        <v>32</v>
      </c>
      <c r="D5" s="54">
        <v>17</v>
      </c>
      <c r="E5" s="54">
        <v>44</v>
      </c>
      <c r="F5" s="54">
        <v>182</v>
      </c>
      <c r="G5" s="54">
        <v>25</v>
      </c>
      <c r="H5" s="115">
        <v>5</v>
      </c>
      <c r="I5" s="54">
        <v>0</v>
      </c>
      <c r="J5" s="54">
        <v>36</v>
      </c>
      <c r="K5" s="54">
        <v>61</v>
      </c>
      <c r="L5" s="54">
        <v>26</v>
      </c>
      <c r="M5" s="119">
        <f t="shared" ref="M5:M8" si="0">C5+D5+E5+G5</f>
        <v>118</v>
      </c>
      <c r="N5" s="119">
        <f>H5+I5+J5+L5</f>
        <v>67</v>
      </c>
      <c r="Q5" s="4" t="s">
        <v>10</v>
      </c>
      <c r="R5" s="2"/>
      <c r="S5" s="2"/>
      <c r="T5" s="2"/>
      <c r="U5" s="5"/>
      <c r="V5" s="2"/>
      <c r="W5" s="2">
        <v>6</v>
      </c>
      <c r="X5" s="2">
        <v>0</v>
      </c>
      <c r="Y5" s="6">
        <v>52</v>
      </c>
      <c r="Z5" s="2">
        <v>87</v>
      </c>
      <c r="AA5" s="2">
        <v>15</v>
      </c>
    </row>
    <row r="6" spans="1:30" ht="15" thickBot="1" x14ac:dyDescent="0.35">
      <c r="B6" s="4" t="s">
        <v>11</v>
      </c>
      <c r="C6" s="115">
        <v>30</v>
      </c>
      <c r="D6" s="54">
        <v>17</v>
      </c>
      <c r="E6" s="54">
        <v>42</v>
      </c>
      <c r="F6" s="54">
        <v>183</v>
      </c>
      <c r="G6" s="54">
        <v>28</v>
      </c>
      <c r="H6" s="115">
        <v>13</v>
      </c>
      <c r="I6" s="54">
        <v>1</v>
      </c>
      <c r="J6" s="54">
        <v>47</v>
      </c>
      <c r="K6" s="54">
        <v>95</v>
      </c>
      <c r="L6" s="54">
        <v>17</v>
      </c>
      <c r="M6" s="119">
        <f t="shared" si="0"/>
        <v>117</v>
      </c>
      <c r="N6" s="119">
        <f t="shared" ref="N5:N8" si="1">H6+I6+J6+L6</f>
        <v>78</v>
      </c>
      <c r="Q6" s="4" t="s">
        <v>11</v>
      </c>
      <c r="R6" s="2"/>
      <c r="S6" s="2"/>
      <c r="T6" s="2"/>
      <c r="U6" s="5"/>
      <c r="V6" s="2"/>
      <c r="W6" s="2">
        <v>13</v>
      </c>
      <c r="X6" s="2">
        <v>1</v>
      </c>
      <c r="Y6" s="2">
        <v>53</v>
      </c>
      <c r="Z6" s="2">
        <v>96</v>
      </c>
      <c r="AA6" s="2">
        <v>7</v>
      </c>
    </row>
    <row r="7" spans="1:30" ht="15" thickBot="1" x14ac:dyDescent="0.35">
      <c r="B7" s="4" t="s">
        <v>12</v>
      </c>
      <c r="C7" s="115">
        <v>26</v>
      </c>
      <c r="D7" s="54">
        <v>13</v>
      </c>
      <c r="E7" s="54">
        <v>37</v>
      </c>
      <c r="F7" s="54">
        <v>203</v>
      </c>
      <c r="G7" s="54">
        <v>21</v>
      </c>
      <c r="H7" s="115">
        <v>16</v>
      </c>
      <c r="I7" s="54">
        <v>0</v>
      </c>
      <c r="J7" s="54">
        <v>68</v>
      </c>
      <c r="K7" s="54">
        <v>97</v>
      </c>
      <c r="L7" s="54">
        <v>22</v>
      </c>
      <c r="M7" s="119">
        <f t="shared" si="0"/>
        <v>97</v>
      </c>
      <c r="N7" s="119">
        <f t="shared" si="1"/>
        <v>106</v>
      </c>
      <c r="Q7" s="4" t="s">
        <v>12</v>
      </c>
      <c r="R7" s="2"/>
      <c r="S7" s="2"/>
      <c r="T7" s="2"/>
      <c r="U7" s="5"/>
      <c r="V7" s="2"/>
      <c r="W7" s="2">
        <v>17</v>
      </c>
      <c r="X7" s="2">
        <v>0</v>
      </c>
      <c r="Y7" s="2">
        <v>69</v>
      </c>
      <c r="Z7" s="2">
        <v>95</v>
      </c>
      <c r="AA7" s="2">
        <v>22</v>
      </c>
    </row>
    <row r="8" spans="1:30" ht="15" thickBot="1" x14ac:dyDescent="0.35">
      <c r="B8" s="3" t="s">
        <v>13</v>
      </c>
      <c r="C8" s="115">
        <v>26</v>
      </c>
      <c r="D8" s="54">
        <v>13</v>
      </c>
      <c r="E8" s="54">
        <v>37</v>
      </c>
      <c r="F8" s="54">
        <v>203</v>
      </c>
      <c r="G8" s="54">
        <v>21</v>
      </c>
      <c r="H8" s="115">
        <v>20</v>
      </c>
      <c r="I8" s="54">
        <v>2</v>
      </c>
      <c r="J8" s="54">
        <v>61</v>
      </c>
      <c r="K8" s="54">
        <v>111</v>
      </c>
      <c r="L8" s="54">
        <v>26</v>
      </c>
      <c r="M8" s="119">
        <f t="shared" si="0"/>
        <v>97</v>
      </c>
      <c r="N8" s="119">
        <f t="shared" si="1"/>
        <v>109</v>
      </c>
      <c r="Q8" s="3" t="s">
        <v>13</v>
      </c>
      <c r="R8" s="2"/>
      <c r="S8" s="2"/>
      <c r="T8" s="2"/>
      <c r="U8" s="5"/>
      <c r="V8" s="2"/>
      <c r="W8" s="7">
        <v>20</v>
      </c>
      <c r="X8" s="7">
        <v>2</v>
      </c>
      <c r="Y8" s="7">
        <v>62</v>
      </c>
      <c r="Z8" s="7">
        <v>111</v>
      </c>
      <c r="AA8" s="1">
        <v>26</v>
      </c>
    </row>
    <row r="10" spans="1:30" ht="15" thickBot="1" x14ac:dyDescent="0.35"/>
    <row r="11" spans="1:30" ht="15" customHeight="1" thickBot="1" x14ac:dyDescent="0.35">
      <c r="A11" s="76"/>
      <c r="B11" s="77" t="s">
        <v>44</v>
      </c>
      <c r="C11" s="77" t="s">
        <v>34</v>
      </c>
      <c r="D11" s="81" t="s">
        <v>24</v>
      </c>
      <c r="E11" s="83" t="s">
        <v>42</v>
      </c>
      <c r="F11" s="77" t="s">
        <v>43</v>
      </c>
      <c r="G11" s="63" t="s">
        <v>35</v>
      </c>
      <c r="H11" s="65" t="s">
        <v>36</v>
      </c>
      <c r="I11" s="67" t="s">
        <v>1</v>
      </c>
      <c r="J11" s="68"/>
      <c r="K11" s="68"/>
      <c r="L11" s="68"/>
      <c r="M11" s="68"/>
      <c r="N11" s="68"/>
      <c r="O11" s="68"/>
      <c r="P11" s="69"/>
    </row>
    <row r="12" spans="1:30" ht="29.4" thickBot="1" x14ac:dyDescent="0.35">
      <c r="A12" s="76"/>
      <c r="B12" s="78"/>
      <c r="C12" s="80"/>
      <c r="D12" s="82"/>
      <c r="E12" s="84"/>
      <c r="F12" s="78"/>
      <c r="G12" s="64"/>
      <c r="H12" s="66"/>
      <c r="I12" s="70" t="s">
        <v>3</v>
      </c>
      <c r="J12" s="71" t="s">
        <v>4</v>
      </c>
      <c r="K12" s="71" t="s">
        <v>5</v>
      </c>
      <c r="L12" s="46" t="s">
        <v>7</v>
      </c>
      <c r="M12" s="73" t="s">
        <v>40</v>
      </c>
      <c r="N12" s="74"/>
      <c r="O12" s="74"/>
      <c r="P12" s="75"/>
    </row>
    <row r="13" spans="1:30" ht="29.4" thickBot="1" x14ac:dyDescent="0.35">
      <c r="A13" s="76"/>
      <c r="B13" s="78"/>
      <c r="C13" s="14" t="s">
        <v>39</v>
      </c>
      <c r="D13" s="13" t="s">
        <v>41</v>
      </c>
      <c r="E13" s="85"/>
      <c r="F13" s="78"/>
      <c r="G13" s="45" t="s">
        <v>37</v>
      </c>
      <c r="H13" s="66"/>
      <c r="I13" s="70"/>
      <c r="J13" s="71"/>
      <c r="K13" s="72"/>
      <c r="L13" s="44" t="s">
        <v>38</v>
      </c>
      <c r="M13" s="33" t="s">
        <v>19</v>
      </c>
      <c r="N13" s="10" t="s">
        <v>20</v>
      </c>
      <c r="O13" s="11" t="s">
        <v>21</v>
      </c>
      <c r="P13" s="52" t="s">
        <v>22</v>
      </c>
    </row>
    <row r="14" spans="1:30" ht="15" thickBot="1" x14ac:dyDescent="0.35">
      <c r="A14" s="76"/>
      <c r="B14" s="79"/>
      <c r="C14" s="12">
        <v>1</v>
      </c>
      <c r="D14" s="16">
        <v>2</v>
      </c>
      <c r="E14" s="16">
        <v>3</v>
      </c>
      <c r="F14" s="16">
        <v>4</v>
      </c>
      <c r="G14" s="42">
        <v>4</v>
      </c>
      <c r="H14" s="47" t="s">
        <v>25</v>
      </c>
      <c r="I14" s="17" t="s">
        <v>26</v>
      </c>
      <c r="J14" s="17" t="s">
        <v>27</v>
      </c>
      <c r="K14" s="17" t="s">
        <v>28</v>
      </c>
      <c r="L14" s="51" t="s">
        <v>29</v>
      </c>
      <c r="M14" s="18" t="s">
        <v>30</v>
      </c>
      <c r="N14" s="18" t="s">
        <v>31</v>
      </c>
      <c r="O14" s="19" t="s">
        <v>32</v>
      </c>
      <c r="P14" s="52" t="s">
        <v>33</v>
      </c>
    </row>
    <row r="15" spans="1:30" ht="3" customHeight="1" x14ac:dyDescent="0.3">
      <c r="A15" s="15"/>
      <c r="B15" s="20"/>
      <c r="C15" s="32"/>
      <c r="D15" s="21"/>
      <c r="E15" s="22"/>
      <c r="F15" s="22"/>
      <c r="G15" s="43"/>
      <c r="H15" s="48"/>
      <c r="I15" s="23"/>
      <c r="J15" s="23"/>
      <c r="K15" s="23"/>
      <c r="L15" s="31"/>
      <c r="M15" s="24"/>
      <c r="N15" s="24"/>
      <c r="O15" s="24"/>
      <c r="P15" s="53"/>
    </row>
    <row r="16" spans="1:30" x14ac:dyDescent="0.3">
      <c r="A16" s="8"/>
      <c r="B16" s="25" t="s">
        <v>14</v>
      </c>
      <c r="C16" s="29">
        <f>SUM(D16:F16)</f>
        <v>60</v>
      </c>
      <c r="D16" s="29">
        <f>SUM(H16:L16)</f>
        <v>45</v>
      </c>
      <c r="E16" s="26">
        <v>9</v>
      </c>
      <c r="F16" s="26">
        <v>6</v>
      </c>
      <c r="G16" s="29">
        <f>H16+E16+F16</f>
        <v>37</v>
      </c>
      <c r="H16" s="30">
        <v>22</v>
      </c>
      <c r="I16" s="27">
        <v>6</v>
      </c>
      <c r="J16" s="27">
        <v>3</v>
      </c>
      <c r="K16" s="27">
        <v>8</v>
      </c>
      <c r="L16" s="29">
        <f>M16+N16+O16+P16</f>
        <v>6</v>
      </c>
      <c r="M16" s="28">
        <v>2</v>
      </c>
      <c r="N16" s="28">
        <v>1</v>
      </c>
      <c r="O16" s="28">
        <v>2</v>
      </c>
      <c r="P16" s="28">
        <v>1</v>
      </c>
    </row>
    <row r="17" spans="1:16" x14ac:dyDescent="0.3">
      <c r="A17" s="8"/>
      <c r="B17" s="25" t="s">
        <v>15</v>
      </c>
      <c r="C17" s="29">
        <f t="shared" ref="C17:C20" si="2">SUM(D17:F17)</f>
        <v>60</v>
      </c>
      <c r="D17" s="29">
        <f>SUM(H17:L17)</f>
        <v>45</v>
      </c>
      <c r="E17" s="26">
        <v>9</v>
      </c>
      <c r="F17" s="26">
        <v>6</v>
      </c>
      <c r="G17" s="29">
        <f t="shared" ref="G17:G20" si="3">H17+E17+F17</f>
        <v>37</v>
      </c>
      <c r="H17" s="30">
        <v>22</v>
      </c>
      <c r="I17" s="27">
        <v>6</v>
      </c>
      <c r="J17" s="27">
        <v>4</v>
      </c>
      <c r="K17" s="27">
        <v>8</v>
      </c>
      <c r="L17" s="29">
        <f t="shared" ref="L17:L20" si="4">M17+N17+O17+P17</f>
        <v>5</v>
      </c>
      <c r="M17" s="28">
        <v>1</v>
      </c>
      <c r="N17" s="28">
        <v>1</v>
      </c>
      <c r="O17" s="28">
        <v>1</v>
      </c>
      <c r="P17" s="28">
        <v>2</v>
      </c>
    </row>
    <row r="18" spans="1:16" x14ac:dyDescent="0.3">
      <c r="A18" s="8"/>
      <c r="B18" s="25" t="s">
        <v>16</v>
      </c>
      <c r="C18" s="29">
        <f t="shared" si="2"/>
        <v>60</v>
      </c>
      <c r="D18" s="29">
        <f t="shared" ref="D18:D20" si="5">SUM(H18:L18)</f>
        <v>48</v>
      </c>
      <c r="E18" s="26">
        <v>9</v>
      </c>
      <c r="F18" s="26">
        <v>3</v>
      </c>
      <c r="G18" s="29">
        <f t="shared" si="3"/>
        <v>36</v>
      </c>
      <c r="H18" s="30">
        <v>24</v>
      </c>
      <c r="I18" s="27">
        <v>6</v>
      </c>
      <c r="J18" s="27">
        <v>3</v>
      </c>
      <c r="K18" s="27">
        <v>9</v>
      </c>
      <c r="L18" s="29">
        <f t="shared" si="4"/>
        <v>6</v>
      </c>
      <c r="M18" s="28">
        <v>2</v>
      </c>
      <c r="N18" s="28">
        <v>1</v>
      </c>
      <c r="O18" s="28">
        <v>3</v>
      </c>
      <c r="P18" s="28">
        <v>0</v>
      </c>
    </row>
    <row r="19" spans="1:16" x14ac:dyDescent="0.3">
      <c r="A19" s="8"/>
      <c r="B19" s="25" t="s">
        <v>17</v>
      </c>
      <c r="C19" s="29">
        <f t="shared" si="2"/>
        <v>60</v>
      </c>
      <c r="D19" s="29">
        <f t="shared" si="5"/>
        <v>48</v>
      </c>
      <c r="E19" s="26">
        <v>9</v>
      </c>
      <c r="F19" s="26">
        <v>3</v>
      </c>
      <c r="G19" s="29">
        <f t="shared" si="3"/>
        <v>36</v>
      </c>
      <c r="H19" s="30">
        <v>24</v>
      </c>
      <c r="I19" s="27">
        <v>6</v>
      </c>
      <c r="J19" s="27">
        <v>4</v>
      </c>
      <c r="K19" s="27">
        <v>9</v>
      </c>
      <c r="L19" s="29">
        <f t="shared" si="4"/>
        <v>5</v>
      </c>
      <c r="M19" s="28">
        <v>1</v>
      </c>
      <c r="N19" s="28">
        <v>1</v>
      </c>
      <c r="O19" s="28">
        <v>1</v>
      </c>
      <c r="P19" s="28">
        <v>2</v>
      </c>
    </row>
    <row r="20" spans="1:16" ht="15" thickBot="1" x14ac:dyDescent="0.35">
      <c r="A20" s="8"/>
      <c r="B20" s="35" t="s">
        <v>18</v>
      </c>
      <c r="C20" s="29">
        <f t="shared" si="2"/>
        <v>60</v>
      </c>
      <c r="D20" s="29">
        <f t="shared" si="5"/>
        <v>45</v>
      </c>
      <c r="E20" s="26">
        <v>9</v>
      </c>
      <c r="F20" s="26">
        <v>6</v>
      </c>
      <c r="G20" s="29">
        <f t="shared" si="3"/>
        <v>37</v>
      </c>
      <c r="H20" s="49">
        <v>22</v>
      </c>
      <c r="I20" s="39">
        <v>6</v>
      </c>
      <c r="J20" s="39">
        <v>3</v>
      </c>
      <c r="K20" s="39">
        <v>8</v>
      </c>
      <c r="L20" s="29">
        <f t="shared" si="4"/>
        <v>6</v>
      </c>
      <c r="M20" s="28">
        <v>2</v>
      </c>
      <c r="N20" s="28">
        <v>1</v>
      </c>
      <c r="O20" s="28">
        <v>2</v>
      </c>
      <c r="P20" s="28">
        <v>1</v>
      </c>
    </row>
    <row r="21" spans="1:16" ht="15" thickBot="1" x14ac:dyDescent="0.35">
      <c r="B21" s="37" t="s">
        <v>23</v>
      </c>
      <c r="C21" s="38">
        <f>SUM(C16:C20)</f>
        <v>300</v>
      </c>
      <c r="D21" s="34"/>
      <c r="E21" s="34"/>
      <c r="F21" s="34"/>
      <c r="G21" s="44">
        <f t="shared" ref="G21:L21" si="6">SUM(G16:G20)</f>
        <v>183</v>
      </c>
      <c r="H21" s="50">
        <f t="shared" si="6"/>
        <v>114</v>
      </c>
      <c r="I21" s="40">
        <f t="shared" si="6"/>
        <v>30</v>
      </c>
      <c r="J21" s="57">
        <f t="shared" si="6"/>
        <v>17</v>
      </c>
      <c r="K21" s="41">
        <f t="shared" si="6"/>
        <v>42</v>
      </c>
      <c r="L21" s="58">
        <f t="shared" si="6"/>
        <v>28</v>
      </c>
    </row>
  </sheetData>
  <mergeCells count="19">
    <mergeCell ref="R2:V2"/>
    <mergeCell ref="W2:AA2"/>
    <mergeCell ref="F11:F13"/>
    <mergeCell ref="B2:B3"/>
    <mergeCell ref="C2:G2"/>
    <mergeCell ref="H2:L2"/>
    <mergeCell ref="Q2:Q3"/>
    <mergeCell ref="A11:A14"/>
    <mergeCell ref="B11:B14"/>
    <mergeCell ref="C11:C12"/>
    <mergeCell ref="D11:D12"/>
    <mergeCell ref="E11:E13"/>
    <mergeCell ref="G11:G12"/>
    <mergeCell ref="H11:H13"/>
    <mergeCell ref="I11:P11"/>
    <mergeCell ref="I12:I13"/>
    <mergeCell ref="J12:J13"/>
    <mergeCell ref="K12:K13"/>
    <mergeCell ref="M12:P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2"/>
  <sheetViews>
    <sheetView zoomScale="85" zoomScaleNormal="85" workbookViewId="0">
      <selection activeCell="Q22" sqref="Q22"/>
    </sheetView>
  </sheetViews>
  <sheetFormatPr defaultRowHeight="14.4" x14ac:dyDescent="0.3"/>
  <cols>
    <col min="1" max="1" width="4" customWidth="1"/>
    <col min="2" max="2" width="8.6640625" customWidth="1"/>
    <col min="3" max="3" width="11" customWidth="1"/>
    <col min="4" max="4" width="7.44140625" customWidth="1"/>
    <col min="5" max="5" width="5.6640625" customWidth="1"/>
    <col min="6" max="6" width="8.6640625" customWidth="1"/>
    <col min="7" max="7" width="8.33203125" customWidth="1"/>
    <col min="8" max="8" width="6.5546875" customWidth="1"/>
    <col min="9" max="9" width="5.33203125" customWidth="1"/>
    <col min="10" max="10" width="4.6640625" customWidth="1"/>
    <col min="11" max="11" width="6.109375" customWidth="1"/>
    <col min="12" max="12" width="11.109375" customWidth="1"/>
    <col min="13" max="13" width="11.88671875" customWidth="1"/>
    <col min="14" max="14" width="10.5546875" customWidth="1"/>
    <col min="15" max="17" width="6.6640625" customWidth="1"/>
  </cols>
  <sheetData>
    <row r="1" spans="1:31" ht="15" thickBot="1" x14ac:dyDescent="0.35"/>
    <row r="2" spans="1:31" ht="43.2" customHeight="1" thickBot="1" x14ac:dyDescent="0.35">
      <c r="B2" s="86" t="s">
        <v>0</v>
      </c>
      <c r="C2" s="88" t="s">
        <v>1</v>
      </c>
      <c r="D2" s="89"/>
      <c r="E2" s="89"/>
      <c r="F2" s="89"/>
      <c r="G2" s="90"/>
      <c r="H2" s="88" t="s">
        <v>2</v>
      </c>
      <c r="I2" s="89"/>
      <c r="J2" s="89"/>
      <c r="K2" s="89"/>
      <c r="L2" s="90"/>
      <c r="M2" s="121" t="s">
        <v>51</v>
      </c>
      <c r="N2" s="121" t="s">
        <v>51</v>
      </c>
      <c r="R2" s="86" t="s">
        <v>0</v>
      </c>
      <c r="S2" s="88" t="s">
        <v>1</v>
      </c>
      <c r="T2" s="89"/>
      <c r="U2" s="89"/>
      <c r="V2" s="89"/>
      <c r="W2" s="90"/>
      <c r="X2" s="88" t="s">
        <v>2</v>
      </c>
      <c r="Y2" s="89"/>
      <c r="Z2" s="89"/>
      <c r="AA2" s="89"/>
      <c r="AB2" s="90"/>
    </row>
    <row r="3" spans="1:31" ht="58.2" thickBot="1" x14ac:dyDescent="0.35">
      <c r="B3" s="87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8</v>
      </c>
      <c r="M3" s="120" t="s">
        <v>50</v>
      </c>
      <c r="N3" s="120" t="s">
        <v>49</v>
      </c>
      <c r="R3" s="87"/>
      <c r="S3" s="2" t="s">
        <v>3</v>
      </c>
      <c r="T3" s="2" t="s">
        <v>4</v>
      </c>
      <c r="U3" s="2" t="s">
        <v>5</v>
      </c>
      <c r="V3" s="2" t="s">
        <v>6</v>
      </c>
      <c r="W3" s="2" t="s">
        <v>7</v>
      </c>
      <c r="X3" s="2" t="s">
        <v>3</v>
      </c>
      <c r="Y3" s="2" t="s">
        <v>4</v>
      </c>
      <c r="Z3" s="2" t="s">
        <v>5</v>
      </c>
      <c r="AA3" s="2" t="s">
        <v>6</v>
      </c>
      <c r="AB3" s="2" t="s">
        <v>8</v>
      </c>
      <c r="AC3" s="55" t="s">
        <v>45</v>
      </c>
      <c r="AD3" s="55" t="s">
        <v>46</v>
      </c>
    </row>
    <row r="4" spans="1:31" ht="26.4" thickBot="1" x14ac:dyDescent="0.55000000000000004">
      <c r="B4" s="112" t="s">
        <v>9</v>
      </c>
      <c r="C4" s="113">
        <v>30</v>
      </c>
      <c r="D4" s="114">
        <v>16</v>
      </c>
      <c r="E4" s="114">
        <v>44</v>
      </c>
      <c r="F4" s="114">
        <v>184</v>
      </c>
      <c r="G4" s="114">
        <v>26</v>
      </c>
      <c r="H4" s="113">
        <v>13</v>
      </c>
      <c r="I4" s="114">
        <v>0</v>
      </c>
      <c r="J4" s="114">
        <v>60</v>
      </c>
      <c r="K4" s="114">
        <v>79</v>
      </c>
      <c r="L4" s="114">
        <v>19</v>
      </c>
      <c r="M4" s="121">
        <f>C4+D4+E4+G4</f>
        <v>116</v>
      </c>
      <c r="N4" s="121">
        <f>H4+I4+J4+L4</f>
        <v>92</v>
      </c>
      <c r="O4" s="56"/>
      <c r="P4" s="56"/>
      <c r="R4" s="4" t="s">
        <v>9</v>
      </c>
      <c r="S4" s="2">
        <v>30</v>
      </c>
      <c r="T4" s="2">
        <v>16</v>
      </c>
      <c r="U4" s="2">
        <v>44</v>
      </c>
      <c r="V4" s="5">
        <v>115</v>
      </c>
      <c r="W4" s="2">
        <v>141</v>
      </c>
      <c r="X4" s="2">
        <v>13</v>
      </c>
      <c r="Y4" s="2">
        <v>0</v>
      </c>
      <c r="Z4" s="2">
        <v>59</v>
      </c>
      <c r="AA4" s="2">
        <v>79</v>
      </c>
      <c r="AB4" s="2">
        <v>19</v>
      </c>
      <c r="AC4">
        <f>S4+T4+U4+W4</f>
        <v>231</v>
      </c>
      <c r="AD4">
        <f>X4+Y4+Z4+AB4</f>
        <v>91</v>
      </c>
      <c r="AE4" s="56">
        <f>AD4/AC4</f>
        <v>0.39393939393939392</v>
      </c>
    </row>
    <row r="5" spans="1:31" ht="15" thickBot="1" x14ac:dyDescent="0.35">
      <c r="B5" s="4" t="s">
        <v>10</v>
      </c>
      <c r="C5" s="115">
        <v>32</v>
      </c>
      <c r="D5" s="54">
        <v>17</v>
      </c>
      <c r="E5" s="54">
        <v>44</v>
      </c>
      <c r="F5" s="54">
        <v>182</v>
      </c>
      <c r="G5" s="54">
        <v>25</v>
      </c>
      <c r="H5" s="115">
        <v>5</v>
      </c>
      <c r="I5" s="54">
        <v>0</v>
      </c>
      <c r="J5" s="54">
        <v>36</v>
      </c>
      <c r="K5" s="54">
        <v>61</v>
      </c>
      <c r="L5" s="54">
        <v>26</v>
      </c>
      <c r="M5" s="121">
        <f t="shared" ref="M5:M8" si="0">C5+D5+E5+G5</f>
        <v>118</v>
      </c>
      <c r="N5" s="121">
        <f>H5+I5+J5+L5</f>
        <v>67</v>
      </c>
      <c r="R5" s="4" t="s">
        <v>10</v>
      </c>
      <c r="S5" s="2"/>
      <c r="T5" s="2"/>
      <c r="U5" s="2"/>
      <c r="V5" s="5"/>
      <c r="W5" s="2"/>
      <c r="X5" s="2">
        <v>6</v>
      </c>
      <c r="Y5" s="2">
        <v>0</v>
      </c>
      <c r="Z5" s="6">
        <v>52</v>
      </c>
      <c r="AA5" s="2">
        <v>87</v>
      </c>
      <c r="AB5" s="2">
        <v>15</v>
      </c>
    </row>
    <row r="6" spans="1:31" ht="15" thickBot="1" x14ac:dyDescent="0.35">
      <c r="B6" s="4" t="s">
        <v>11</v>
      </c>
      <c r="C6" s="115">
        <v>30</v>
      </c>
      <c r="D6" s="54">
        <v>17</v>
      </c>
      <c r="E6" s="54">
        <v>42</v>
      </c>
      <c r="F6" s="54">
        <v>183</v>
      </c>
      <c r="G6" s="54">
        <v>28</v>
      </c>
      <c r="H6" s="115">
        <v>13</v>
      </c>
      <c r="I6" s="54">
        <v>1</v>
      </c>
      <c r="J6" s="54">
        <v>47</v>
      </c>
      <c r="K6" s="54">
        <v>95</v>
      </c>
      <c r="L6" s="54">
        <v>17</v>
      </c>
      <c r="M6" s="121">
        <f t="shared" si="0"/>
        <v>117</v>
      </c>
      <c r="N6" s="121">
        <f t="shared" ref="N5:N8" si="1">H6+I6+J6+L6</f>
        <v>78</v>
      </c>
      <c r="R6" s="4" t="s">
        <v>11</v>
      </c>
      <c r="S6" s="2"/>
      <c r="T6" s="2"/>
      <c r="U6" s="2"/>
      <c r="V6" s="5"/>
      <c r="W6" s="2"/>
      <c r="X6" s="2">
        <v>13</v>
      </c>
      <c r="Y6" s="2">
        <v>1</v>
      </c>
      <c r="Z6" s="2">
        <v>53</v>
      </c>
      <c r="AA6" s="2">
        <v>96</v>
      </c>
      <c r="AB6" s="2">
        <v>7</v>
      </c>
    </row>
    <row r="7" spans="1:31" ht="15" thickBot="1" x14ac:dyDescent="0.35">
      <c r="B7" s="4" t="s">
        <v>12</v>
      </c>
      <c r="C7" s="115">
        <v>26</v>
      </c>
      <c r="D7" s="54">
        <v>13</v>
      </c>
      <c r="E7" s="54">
        <v>37</v>
      </c>
      <c r="F7" s="54">
        <v>203</v>
      </c>
      <c r="G7" s="54">
        <v>21</v>
      </c>
      <c r="H7" s="115">
        <v>16</v>
      </c>
      <c r="I7" s="54">
        <v>0</v>
      </c>
      <c r="J7" s="54">
        <v>68</v>
      </c>
      <c r="K7" s="54">
        <v>97</v>
      </c>
      <c r="L7" s="54">
        <v>22</v>
      </c>
      <c r="M7" s="121">
        <f t="shared" si="0"/>
        <v>97</v>
      </c>
      <c r="N7" s="121">
        <f t="shared" si="1"/>
        <v>106</v>
      </c>
      <c r="R7" s="4" t="s">
        <v>12</v>
      </c>
      <c r="S7" s="2"/>
      <c r="T7" s="2"/>
      <c r="U7" s="2"/>
      <c r="V7" s="5"/>
      <c r="W7" s="2"/>
      <c r="X7" s="2">
        <v>17</v>
      </c>
      <c r="Y7" s="2">
        <v>0</v>
      </c>
      <c r="Z7" s="2">
        <v>69</v>
      </c>
      <c r="AA7" s="2">
        <v>95</v>
      </c>
      <c r="AB7" s="2">
        <v>22</v>
      </c>
    </row>
    <row r="8" spans="1:31" ht="15" thickBot="1" x14ac:dyDescent="0.35">
      <c r="B8" s="3" t="s">
        <v>13</v>
      </c>
      <c r="C8" s="115">
        <v>26</v>
      </c>
      <c r="D8" s="54">
        <v>13</v>
      </c>
      <c r="E8" s="54">
        <v>37</v>
      </c>
      <c r="F8" s="54">
        <v>203</v>
      </c>
      <c r="G8" s="54">
        <v>21</v>
      </c>
      <c r="H8" s="115">
        <v>20</v>
      </c>
      <c r="I8" s="54">
        <v>2</v>
      </c>
      <c r="J8" s="54">
        <v>61</v>
      </c>
      <c r="K8" s="54">
        <v>111</v>
      </c>
      <c r="L8" s="54">
        <v>26</v>
      </c>
      <c r="M8" s="121">
        <f t="shared" si="0"/>
        <v>97</v>
      </c>
      <c r="N8" s="121">
        <f t="shared" si="1"/>
        <v>109</v>
      </c>
      <c r="R8" s="3" t="s">
        <v>13</v>
      </c>
      <c r="S8" s="2"/>
      <c r="T8" s="2"/>
      <c r="U8" s="2"/>
      <c r="V8" s="5"/>
      <c r="W8" s="2"/>
      <c r="X8" s="7">
        <v>20</v>
      </c>
      <c r="Y8" s="7">
        <v>2</v>
      </c>
      <c r="Z8" s="7">
        <v>62</v>
      </c>
      <c r="AA8" s="7">
        <v>111</v>
      </c>
      <c r="AB8" s="1">
        <v>26</v>
      </c>
    </row>
    <row r="10" spans="1:31" ht="15" thickBot="1" x14ac:dyDescent="0.35"/>
    <row r="11" spans="1:31" ht="15" customHeight="1" thickBot="1" x14ac:dyDescent="0.35">
      <c r="A11" s="76"/>
      <c r="B11" s="77" t="s">
        <v>53</v>
      </c>
      <c r="C11" s="77" t="s">
        <v>34</v>
      </c>
      <c r="D11" s="81" t="s">
        <v>24</v>
      </c>
      <c r="E11" s="83" t="s">
        <v>42</v>
      </c>
      <c r="F11" s="77" t="s">
        <v>43</v>
      </c>
      <c r="G11" s="63" t="s">
        <v>35</v>
      </c>
      <c r="H11" s="65" t="s">
        <v>36</v>
      </c>
      <c r="I11" s="67" t="s">
        <v>1</v>
      </c>
      <c r="J11" s="68"/>
      <c r="K11" s="68"/>
      <c r="L11" s="68"/>
      <c r="M11" s="68"/>
      <c r="N11" s="68"/>
      <c r="O11" s="68"/>
      <c r="P11" s="68"/>
      <c r="Q11" s="69"/>
    </row>
    <row r="12" spans="1:31" ht="29.4" thickBot="1" x14ac:dyDescent="0.35">
      <c r="A12" s="76"/>
      <c r="B12" s="78"/>
      <c r="C12" s="80"/>
      <c r="D12" s="82"/>
      <c r="E12" s="84"/>
      <c r="F12" s="78"/>
      <c r="G12" s="64"/>
      <c r="H12" s="66"/>
      <c r="I12" s="70" t="s">
        <v>3</v>
      </c>
      <c r="J12" s="71" t="s">
        <v>4</v>
      </c>
      <c r="K12" s="71" t="s">
        <v>5</v>
      </c>
      <c r="L12" s="46" t="s">
        <v>7</v>
      </c>
      <c r="M12" s="73" t="s">
        <v>40</v>
      </c>
      <c r="N12" s="74"/>
      <c r="O12" s="74"/>
      <c r="P12" s="91"/>
      <c r="Q12" s="75"/>
    </row>
    <row r="13" spans="1:31" ht="29.4" customHeight="1" thickBot="1" x14ac:dyDescent="0.35">
      <c r="A13" s="76"/>
      <c r="B13" s="78"/>
      <c r="C13" s="14" t="s">
        <v>39</v>
      </c>
      <c r="D13" s="13" t="s">
        <v>41</v>
      </c>
      <c r="E13" s="85"/>
      <c r="F13" s="78"/>
      <c r="G13" s="45" t="s">
        <v>37</v>
      </c>
      <c r="H13" s="66"/>
      <c r="I13" s="70"/>
      <c r="J13" s="71"/>
      <c r="K13" s="72"/>
      <c r="L13" s="44" t="s">
        <v>38</v>
      </c>
      <c r="M13" s="33" t="s">
        <v>19</v>
      </c>
      <c r="N13" s="10" t="s">
        <v>20</v>
      </c>
      <c r="O13" s="11" t="s">
        <v>21</v>
      </c>
      <c r="P13" s="24" t="s">
        <v>47</v>
      </c>
      <c r="Q13" s="9" t="s">
        <v>22</v>
      </c>
    </row>
    <row r="14" spans="1:31" ht="15" thickBot="1" x14ac:dyDescent="0.35">
      <c r="A14" s="76"/>
      <c r="B14" s="79"/>
      <c r="C14" s="12">
        <v>1</v>
      </c>
      <c r="D14" s="16">
        <v>2</v>
      </c>
      <c r="E14" s="16">
        <v>3</v>
      </c>
      <c r="F14" s="16">
        <v>4</v>
      </c>
      <c r="G14" s="42">
        <v>4</v>
      </c>
      <c r="H14" s="47" t="s">
        <v>25</v>
      </c>
      <c r="I14" s="17" t="s">
        <v>26</v>
      </c>
      <c r="J14" s="17" t="s">
        <v>27</v>
      </c>
      <c r="K14" s="17" t="s">
        <v>28</v>
      </c>
      <c r="L14" s="51" t="s">
        <v>29</v>
      </c>
      <c r="M14" s="18" t="s">
        <v>30</v>
      </c>
      <c r="N14" s="18" t="s">
        <v>31</v>
      </c>
      <c r="O14" s="19" t="s">
        <v>32</v>
      </c>
      <c r="P14" s="24" t="s">
        <v>33</v>
      </c>
      <c r="Q14" s="9" t="s">
        <v>48</v>
      </c>
    </row>
    <row r="15" spans="1:31" ht="3" customHeight="1" x14ac:dyDescent="0.3">
      <c r="A15" s="15"/>
      <c r="B15" s="20"/>
      <c r="C15" s="32"/>
      <c r="D15" s="21"/>
      <c r="E15" s="22"/>
      <c r="F15" s="22"/>
      <c r="G15" s="43"/>
      <c r="H15" s="48"/>
      <c r="I15" s="23"/>
      <c r="J15" s="23"/>
      <c r="K15" s="23"/>
      <c r="L15" s="31"/>
      <c r="M15" s="24"/>
      <c r="N15" s="24"/>
      <c r="O15" s="24"/>
      <c r="P15" s="53"/>
      <c r="Q15" s="53"/>
    </row>
    <row r="16" spans="1:31" x14ac:dyDescent="0.3">
      <c r="A16" s="8"/>
      <c r="B16" s="25" t="s">
        <v>14</v>
      </c>
      <c r="C16" s="29">
        <f>SUM(D16:F16)</f>
        <v>57</v>
      </c>
      <c r="D16" s="29">
        <v>45</v>
      </c>
      <c r="E16" s="26">
        <v>9</v>
      </c>
      <c r="F16" s="26">
        <v>3</v>
      </c>
      <c r="G16" s="29">
        <f>H16+E16+F16</f>
        <v>29</v>
      </c>
      <c r="H16" s="30">
        <v>17</v>
      </c>
      <c r="I16" s="27">
        <v>7</v>
      </c>
      <c r="J16" s="27">
        <v>3</v>
      </c>
      <c r="K16" s="27">
        <v>8</v>
      </c>
      <c r="L16" s="29">
        <f>M16+N16+O16+Q16+P16</f>
        <v>13</v>
      </c>
      <c r="M16" s="28">
        <v>1</v>
      </c>
      <c r="N16" s="28">
        <v>2</v>
      </c>
      <c r="O16" s="28">
        <v>3</v>
      </c>
      <c r="P16" s="28">
        <v>5</v>
      </c>
      <c r="Q16" s="28">
        <v>2</v>
      </c>
    </row>
    <row r="17" spans="1:17" x14ac:dyDescent="0.3">
      <c r="A17" s="8"/>
      <c r="B17" s="25" t="s">
        <v>15</v>
      </c>
      <c r="C17" s="29">
        <f t="shared" ref="C17:C20" si="2">SUM(D17:F17)</f>
        <v>60</v>
      </c>
      <c r="D17" s="29">
        <f>SUM(H17:L17)</f>
        <v>48</v>
      </c>
      <c r="E17" s="26">
        <v>9</v>
      </c>
      <c r="F17" s="26">
        <v>3</v>
      </c>
      <c r="G17" s="29">
        <f t="shared" ref="G17:G20" si="3">H17+E17+F17</f>
        <v>29</v>
      </c>
      <c r="H17" s="30">
        <v>17</v>
      </c>
      <c r="I17" s="27">
        <v>7</v>
      </c>
      <c r="J17" s="27">
        <v>3</v>
      </c>
      <c r="K17" s="27">
        <v>11</v>
      </c>
      <c r="L17" s="29">
        <f t="shared" ref="L17:L20" si="4">M17+N17+O17+Q17+P17</f>
        <v>10</v>
      </c>
      <c r="M17" s="28">
        <v>2</v>
      </c>
      <c r="N17" s="28">
        <v>0</v>
      </c>
      <c r="O17" s="28">
        <v>1</v>
      </c>
      <c r="P17" s="28">
        <v>6</v>
      </c>
      <c r="Q17" s="28">
        <v>1</v>
      </c>
    </row>
    <row r="18" spans="1:17" x14ac:dyDescent="0.3">
      <c r="A18" s="8"/>
      <c r="B18" s="25" t="s">
        <v>16</v>
      </c>
      <c r="C18" s="29">
        <f t="shared" si="2"/>
        <v>60</v>
      </c>
      <c r="D18" s="29">
        <f t="shared" ref="D18:D20" si="5">SUM(H18:L18)</f>
        <v>48</v>
      </c>
      <c r="E18" s="26">
        <v>9</v>
      </c>
      <c r="F18" s="26">
        <v>3</v>
      </c>
      <c r="G18" s="29">
        <f t="shared" si="3"/>
        <v>30</v>
      </c>
      <c r="H18" s="30">
        <v>18</v>
      </c>
      <c r="I18" s="27">
        <v>6</v>
      </c>
      <c r="J18" s="27">
        <v>4</v>
      </c>
      <c r="K18" s="27">
        <v>9</v>
      </c>
      <c r="L18" s="29">
        <f t="shared" si="4"/>
        <v>11</v>
      </c>
      <c r="M18" s="28">
        <v>1</v>
      </c>
      <c r="N18" s="28">
        <v>1</v>
      </c>
      <c r="O18" s="28">
        <v>1</v>
      </c>
      <c r="P18" s="28">
        <v>6</v>
      </c>
      <c r="Q18" s="28">
        <v>2</v>
      </c>
    </row>
    <row r="19" spans="1:17" x14ac:dyDescent="0.3">
      <c r="A19" s="8"/>
      <c r="B19" s="25" t="s">
        <v>17</v>
      </c>
      <c r="C19" s="29">
        <f t="shared" si="2"/>
        <v>60</v>
      </c>
      <c r="D19" s="29">
        <f t="shared" si="5"/>
        <v>48</v>
      </c>
      <c r="E19" s="26">
        <v>9</v>
      </c>
      <c r="F19" s="26">
        <v>3</v>
      </c>
      <c r="G19" s="29">
        <f t="shared" si="3"/>
        <v>30</v>
      </c>
      <c r="H19" s="30">
        <v>18</v>
      </c>
      <c r="I19" s="27">
        <v>6</v>
      </c>
      <c r="J19" s="27">
        <v>4</v>
      </c>
      <c r="K19" s="27">
        <v>8</v>
      </c>
      <c r="L19" s="29">
        <f t="shared" si="4"/>
        <v>12</v>
      </c>
      <c r="M19" s="28">
        <v>1</v>
      </c>
      <c r="N19" s="28">
        <v>2</v>
      </c>
      <c r="O19" s="28">
        <v>3</v>
      </c>
      <c r="P19" s="28">
        <v>6</v>
      </c>
      <c r="Q19" s="28">
        <v>0</v>
      </c>
    </row>
    <row r="20" spans="1:17" ht="15" thickBot="1" x14ac:dyDescent="0.35">
      <c r="A20" s="8"/>
      <c r="B20" s="35" t="s">
        <v>18</v>
      </c>
      <c r="C20" s="36">
        <f t="shared" si="2"/>
        <v>60</v>
      </c>
      <c r="D20" s="29">
        <f t="shared" si="5"/>
        <v>48</v>
      </c>
      <c r="E20" s="26">
        <v>9</v>
      </c>
      <c r="F20" s="26">
        <v>3</v>
      </c>
      <c r="G20" s="29">
        <f t="shared" si="3"/>
        <v>31</v>
      </c>
      <c r="H20" s="49">
        <v>19</v>
      </c>
      <c r="I20" s="39">
        <v>6</v>
      </c>
      <c r="J20" s="39">
        <v>3</v>
      </c>
      <c r="K20" s="39">
        <v>8</v>
      </c>
      <c r="L20" s="29">
        <f t="shared" si="4"/>
        <v>12</v>
      </c>
      <c r="M20" s="28">
        <v>2</v>
      </c>
      <c r="N20" s="28">
        <v>1</v>
      </c>
      <c r="O20" s="28">
        <v>2</v>
      </c>
      <c r="P20" s="28">
        <v>6</v>
      </c>
      <c r="Q20" s="28">
        <v>1</v>
      </c>
    </row>
    <row r="21" spans="1:17" ht="15" thickBot="1" x14ac:dyDescent="0.35">
      <c r="B21" s="37" t="s">
        <v>23</v>
      </c>
      <c r="C21" s="38">
        <f>SUM(C16:C20)</f>
        <v>297</v>
      </c>
      <c r="D21" s="34"/>
      <c r="E21" s="34"/>
      <c r="F21" s="34"/>
      <c r="G21" s="44">
        <f t="shared" ref="G21:K21" si="6">SUM(G16:G20)</f>
        <v>149</v>
      </c>
      <c r="H21" s="50">
        <f t="shared" si="6"/>
        <v>89</v>
      </c>
      <c r="I21" s="40">
        <f t="shared" si="6"/>
        <v>32</v>
      </c>
      <c r="J21" s="57">
        <f t="shared" si="6"/>
        <v>17</v>
      </c>
      <c r="K21" s="41">
        <f t="shared" si="6"/>
        <v>44</v>
      </c>
      <c r="L21" s="58">
        <f>SUM(L16:L20)</f>
        <v>58</v>
      </c>
    </row>
    <row r="22" spans="1:17" ht="15" thickBot="1" x14ac:dyDescent="0.35">
      <c r="I22" s="116" t="s">
        <v>54</v>
      </c>
      <c r="J22" s="117"/>
      <c r="K22" s="117"/>
      <c r="L22" s="118"/>
    </row>
  </sheetData>
  <mergeCells count="20">
    <mergeCell ref="S2:W2"/>
    <mergeCell ref="X2:AB2"/>
    <mergeCell ref="I22:L22"/>
    <mergeCell ref="F11:F13"/>
    <mergeCell ref="B2:B3"/>
    <mergeCell ref="C2:G2"/>
    <mergeCell ref="H2:L2"/>
    <mergeCell ref="R2:R3"/>
    <mergeCell ref="A11:A14"/>
    <mergeCell ref="B11:B14"/>
    <mergeCell ref="C11:C12"/>
    <mergeCell ref="D11:D12"/>
    <mergeCell ref="E11:E13"/>
    <mergeCell ref="G11:G12"/>
    <mergeCell ref="H11:H13"/>
    <mergeCell ref="I11:Q11"/>
    <mergeCell ref="I12:I13"/>
    <mergeCell ref="J12:J13"/>
    <mergeCell ref="K12:K13"/>
    <mergeCell ref="M12:Q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5"/>
  <sheetViews>
    <sheetView tabSelected="1" zoomScale="85" zoomScaleNormal="85" workbookViewId="0">
      <selection activeCell="T32" sqref="T32"/>
    </sheetView>
  </sheetViews>
  <sheetFormatPr defaultRowHeight="14.4" x14ac:dyDescent="0.3"/>
  <cols>
    <col min="1" max="1" width="4" customWidth="1"/>
    <col min="2" max="2" width="8.6640625" customWidth="1"/>
    <col min="3" max="3" width="11" customWidth="1"/>
    <col min="4" max="4" width="7.44140625" customWidth="1"/>
    <col min="5" max="5" width="5.6640625" customWidth="1"/>
    <col min="6" max="6" width="8.6640625" customWidth="1"/>
    <col min="7" max="7" width="8.33203125" customWidth="1"/>
    <col min="8" max="8" width="6.5546875" customWidth="1"/>
    <col min="9" max="9" width="5.33203125" customWidth="1"/>
    <col min="10" max="10" width="4.6640625" customWidth="1"/>
    <col min="11" max="11" width="6.109375" customWidth="1"/>
    <col min="12" max="12" width="11.109375" customWidth="1"/>
    <col min="13" max="13" width="11.88671875" customWidth="1"/>
    <col min="14" max="14" width="10.6640625" customWidth="1"/>
    <col min="15" max="15" width="9.6640625" customWidth="1"/>
    <col min="16" max="16" width="6.6640625" customWidth="1"/>
  </cols>
  <sheetData>
    <row r="1" spans="1:30" ht="15" thickBot="1" x14ac:dyDescent="0.35"/>
    <row r="2" spans="1:30" ht="43.2" customHeight="1" thickBot="1" x14ac:dyDescent="0.35">
      <c r="B2" s="86" t="s">
        <v>0</v>
      </c>
      <c r="C2" s="88" t="s">
        <v>1</v>
      </c>
      <c r="D2" s="89"/>
      <c r="E2" s="89"/>
      <c r="F2" s="89"/>
      <c r="G2" s="90"/>
      <c r="H2" s="88" t="s">
        <v>2</v>
      </c>
      <c r="I2" s="89"/>
      <c r="J2" s="89"/>
      <c r="K2" s="89"/>
      <c r="L2" s="90"/>
      <c r="M2" s="121" t="s">
        <v>51</v>
      </c>
      <c r="N2" s="121" t="s">
        <v>51</v>
      </c>
      <c r="Q2" s="86" t="s">
        <v>0</v>
      </c>
      <c r="R2" s="88" t="s">
        <v>1</v>
      </c>
      <c r="S2" s="89"/>
      <c r="T2" s="89"/>
      <c r="U2" s="89"/>
      <c r="V2" s="90"/>
      <c r="W2" s="88" t="s">
        <v>2</v>
      </c>
      <c r="X2" s="89"/>
      <c r="Y2" s="89"/>
      <c r="Z2" s="89"/>
      <c r="AA2" s="90"/>
    </row>
    <row r="3" spans="1:30" ht="58.2" thickBot="1" x14ac:dyDescent="0.35">
      <c r="B3" s="87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8</v>
      </c>
      <c r="M3" s="120" t="s">
        <v>50</v>
      </c>
      <c r="N3" s="120" t="s">
        <v>49</v>
      </c>
      <c r="Q3" s="87"/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8</v>
      </c>
      <c r="AB3" s="55" t="s">
        <v>45</v>
      </c>
      <c r="AC3" s="55" t="s">
        <v>46</v>
      </c>
    </row>
    <row r="4" spans="1:30" ht="21.6" customHeight="1" thickBot="1" x14ac:dyDescent="0.55000000000000004">
      <c r="B4" s="112" t="s">
        <v>9</v>
      </c>
      <c r="C4" s="113">
        <v>30</v>
      </c>
      <c r="D4" s="114">
        <v>16</v>
      </c>
      <c r="E4" s="114">
        <v>44</v>
      </c>
      <c r="F4" s="114">
        <v>184</v>
      </c>
      <c r="G4" s="114">
        <v>26</v>
      </c>
      <c r="H4" s="113">
        <v>13</v>
      </c>
      <c r="I4" s="114">
        <v>0</v>
      </c>
      <c r="J4" s="114">
        <v>60</v>
      </c>
      <c r="K4" s="114">
        <v>79</v>
      </c>
      <c r="L4" s="114">
        <v>19</v>
      </c>
      <c r="M4" s="121">
        <f>C4+D4+E4+G4</f>
        <v>116</v>
      </c>
      <c r="N4" s="121">
        <f>H4+I4+J4+L4</f>
        <v>92</v>
      </c>
      <c r="O4" s="62"/>
      <c r="Q4" s="4" t="s">
        <v>9</v>
      </c>
      <c r="R4" s="2">
        <v>30</v>
      </c>
      <c r="S4" s="2">
        <v>16</v>
      </c>
      <c r="T4" s="2">
        <v>44</v>
      </c>
      <c r="U4" s="5">
        <v>115</v>
      </c>
      <c r="V4" s="2">
        <v>141</v>
      </c>
      <c r="W4" s="2">
        <v>13</v>
      </c>
      <c r="X4" s="2">
        <v>0</v>
      </c>
      <c r="Y4" s="2">
        <v>59</v>
      </c>
      <c r="Z4" s="2">
        <v>79</v>
      </c>
      <c r="AA4" s="2">
        <v>19</v>
      </c>
      <c r="AB4">
        <f>R4+S4+T4+V4</f>
        <v>231</v>
      </c>
      <c r="AC4">
        <f>W4+X4+Y4+AA4</f>
        <v>91</v>
      </c>
      <c r="AD4" s="56">
        <f>AC4/AB4</f>
        <v>0.39393939393939392</v>
      </c>
    </row>
    <row r="5" spans="1:30" ht="15" thickBot="1" x14ac:dyDescent="0.35">
      <c r="B5" s="4" t="s">
        <v>10</v>
      </c>
      <c r="C5" s="115">
        <v>32</v>
      </c>
      <c r="D5" s="54">
        <v>17</v>
      </c>
      <c r="E5" s="54">
        <v>44</v>
      </c>
      <c r="F5" s="54">
        <v>182</v>
      </c>
      <c r="G5" s="54">
        <v>25</v>
      </c>
      <c r="H5" s="115">
        <v>5</v>
      </c>
      <c r="I5" s="54">
        <v>0</v>
      </c>
      <c r="J5" s="54">
        <v>36</v>
      </c>
      <c r="K5" s="54">
        <v>61</v>
      </c>
      <c r="L5" s="54">
        <v>26</v>
      </c>
      <c r="M5" s="121">
        <f t="shared" ref="M5:M8" si="0">C5+D5+E5+G5</f>
        <v>118</v>
      </c>
      <c r="N5" s="121">
        <f t="shared" ref="N5:N8" si="1">H5+I5+J5+L5</f>
        <v>67</v>
      </c>
      <c r="Q5" s="4" t="s">
        <v>10</v>
      </c>
      <c r="R5" s="2"/>
      <c r="S5" s="2"/>
      <c r="T5" s="2"/>
      <c r="U5" s="5"/>
      <c r="V5" s="2"/>
      <c r="W5" s="2">
        <v>6</v>
      </c>
      <c r="X5" s="2">
        <v>0</v>
      </c>
      <c r="Y5" s="6">
        <v>52</v>
      </c>
      <c r="Z5" s="2">
        <v>87</v>
      </c>
      <c r="AA5" s="2">
        <v>15</v>
      </c>
    </row>
    <row r="6" spans="1:30" ht="15" thickBot="1" x14ac:dyDescent="0.35">
      <c r="B6" s="4" t="s">
        <v>11</v>
      </c>
      <c r="C6" s="115">
        <v>30</v>
      </c>
      <c r="D6" s="54">
        <v>17</v>
      </c>
      <c r="E6" s="54">
        <v>42</v>
      </c>
      <c r="F6" s="54">
        <v>183</v>
      </c>
      <c r="G6" s="54">
        <v>28</v>
      </c>
      <c r="H6" s="115">
        <v>13</v>
      </c>
      <c r="I6" s="54">
        <v>1</v>
      </c>
      <c r="J6" s="54">
        <v>47</v>
      </c>
      <c r="K6" s="54">
        <v>95</v>
      </c>
      <c r="L6" s="54">
        <v>17</v>
      </c>
      <c r="M6" s="121">
        <f t="shared" si="0"/>
        <v>117</v>
      </c>
      <c r="N6" s="121">
        <f t="shared" si="1"/>
        <v>78</v>
      </c>
      <c r="Q6" s="4" t="s">
        <v>11</v>
      </c>
      <c r="R6" s="2"/>
      <c r="S6" s="2"/>
      <c r="T6" s="2"/>
      <c r="U6" s="5"/>
      <c r="V6" s="2"/>
      <c r="W6" s="2">
        <v>13</v>
      </c>
      <c r="X6" s="2">
        <v>1</v>
      </c>
      <c r="Y6" s="2">
        <v>53</v>
      </c>
      <c r="Z6" s="2">
        <v>96</v>
      </c>
      <c r="AA6" s="2">
        <v>7</v>
      </c>
    </row>
    <row r="7" spans="1:30" ht="15" thickBot="1" x14ac:dyDescent="0.35">
      <c r="B7" s="4" t="s">
        <v>12</v>
      </c>
      <c r="C7" s="115">
        <v>26</v>
      </c>
      <c r="D7" s="54">
        <v>13</v>
      </c>
      <c r="E7" s="54">
        <v>37</v>
      </c>
      <c r="F7" s="54">
        <v>203</v>
      </c>
      <c r="G7" s="54">
        <v>21</v>
      </c>
      <c r="H7" s="115">
        <v>16</v>
      </c>
      <c r="I7" s="54">
        <v>0</v>
      </c>
      <c r="J7" s="54">
        <v>68</v>
      </c>
      <c r="K7" s="54">
        <v>97</v>
      </c>
      <c r="L7" s="54">
        <v>22</v>
      </c>
      <c r="M7" s="121">
        <f t="shared" si="0"/>
        <v>97</v>
      </c>
      <c r="N7" s="121">
        <f t="shared" si="1"/>
        <v>106</v>
      </c>
      <c r="Q7" s="4" t="s">
        <v>12</v>
      </c>
      <c r="R7" s="2"/>
      <c r="S7" s="2"/>
      <c r="T7" s="2"/>
      <c r="U7" s="5"/>
      <c r="V7" s="2"/>
      <c r="W7" s="2">
        <v>17</v>
      </c>
      <c r="X7" s="2">
        <v>0</v>
      </c>
      <c r="Y7" s="2">
        <v>69</v>
      </c>
      <c r="Z7" s="2">
        <v>95</v>
      </c>
      <c r="AA7" s="2">
        <v>22</v>
      </c>
    </row>
    <row r="8" spans="1:30" ht="15" thickBot="1" x14ac:dyDescent="0.35">
      <c r="B8" s="3" t="s">
        <v>13</v>
      </c>
      <c r="C8" s="115">
        <v>26</v>
      </c>
      <c r="D8" s="54">
        <v>13</v>
      </c>
      <c r="E8" s="54">
        <v>37</v>
      </c>
      <c r="F8" s="54">
        <v>203</v>
      </c>
      <c r="G8" s="54">
        <v>21</v>
      </c>
      <c r="H8" s="115">
        <v>20</v>
      </c>
      <c r="I8" s="54">
        <v>2</v>
      </c>
      <c r="J8" s="54">
        <v>61</v>
      </c>
      <c r="K8" s="54">
        <v>111</v>
      </c>
      <c r="L8" s="54">
        <v>26</v>
      </c>
      <c r="M8" s="121">
        <f t="shared" si="0"/>
        <v>97</v>
      </c>
      <c r="N8" s="121">
        <f t="shared" si="1"/>
        <v>109</v>
      </c>
      <c r="Q8" s="3" t="s">
        <v>13</v>
      </c>
      <c r="R8" s="2"/>
      <c r="S8" s="2"/>
      <c r="T8" s="2"/>
      <c r="U8" s="5"/>
      <c r="V8" s="2"/>
      <c r="W8" s="7">
        <v>20</v>
      </c>
      <c r="X8" s="7">
        <v>2</v>
      </c>
      <c r="Y8" s="7">
        <v>62</v>
      </c>
      <c r="Z8" s="7">
        <v>111</v>
      </c>
      <c r="AA8" s="1">
        <v>26</v>
      </c>
    </row>
    <row r="10" spans="1:30" ht="15" thickBot="1" x14ac:dyDescent="0.35"/>
    <row r="11" spans="1:30" ht="15" customHeight="1" thickBot="1" x14ac:dyDescent="0.35">
      <c r="A11" s="76"/>
      <c r="B11" s="77" t="s">
        <v>44</v>
      </c>
      <c r="C11" s="77" t="s">
        <v>34</v>
      </c>
      <c r="D11" s="81" t="s">
        <v>24</v>
      </c>
      <c r="E11" s="83" t="s">
        <v>42</v>
      </c>
      <c r="F11" s="77" t="s">
        <v>43</v>
      </c>
      <c r="G11" s="63" t="s">
        <v>35</v>
      </c>
      <c r="H11" s="65" t="s">
        <v>36</v>
      </c>
      <c r="I11" s="67" t="s">
        <v>1</v>
      </c>
      <c r="J11" s="68"/>
      <c r="K11" s="68"/>
      <c r="L11" s="68"/>
      <c r="M11" s="68"/>
      <c r="N11" s="68"/>
      <c r="O11" s="68"/>
      <c r="P11" s="69"/>
    </row>
    <row r="12" spans="1:30" ht="29.4" thickBot="1" x14ac:dyDescent="0.35">
      <c r="A12" s="76"/>
      <c r="B12" s="78"/>
      <c r="C12" s="80"/>
      <c r="D12" s="82"/>
      <c r="E12" s="84"/>
      <c r="F12" s="78"/>
      <c r="G12" s="64"/>
      <c r="H12" s="66"/>
      <c r="I12" s="70" t="s">
        <v>3</v>
      </c>
      <c r="J12" s="71" t="s">
        <v>4</v>
      </c>
      <c r="K12" s="71" t="s">
        <v>5</v>
      </c>
      <c r="L12" s="46" t="s">
        <v>7</v>
      </c>
      <c r="M12" s="73" t="s">
        <v>40</v>
      </c>
      <c r="N12" s="74"/>
      <c r="O12" s="74"/>
      <c r="P12" s="75"/>
    </row>
    <row r="13" spans="1:30" ht="29.4" thickBot="1" x14ac:dyDescent="0.35">
      <c r="A13" s="76"/>
      <c r="B13" s="78"/>
      <c r="C13" s="14" t="s">
        <v>39</v>
      </c>
      <c r="D13" s="13" t="s">
        <v>41</v>
      </c>
      <c r="E13" s="85"/>
      <c r="F13" s="78"/>
      <c r="G13" s="45" t="s">
        <v>37</v>
      </c>
      <c r="H13" s="66"/>
      <c r="I13" s="70"/>
      <c r="J13" s="71"/>
      <c r="K13" s="72"/>
      <c r="L13" s="44" t="s">
        <v>38</v>
      </c>
      <c r="M13" s="33" t="s">
        <v>19</v>
      </c>
      <c r="N13" s="10" t="s">
        <v>20</v>
      </c>
      <c r="O13" s="11" t="s">
        <v>21</v>
      </c>
      <c r="P13" s="52" t="s">
        <v>22</v>
      </c>
    </row>
    <row r="14" spans="1:30" ht="15" thickBot="1" x14ac:dyDescent="0.35">
      <c r="A14" s="76"/>
      <c r="B14" s="79"/>
      <c r="C14" s="12">
        <v>1</v>
      </c>
      <c r="D14" s="16">
        <v>2</v>
      </c>
      <c r="E14" s="16">
        <v>3</v>
      </c>
      <c r="F14" s="16">
        <v>4</v>
      </c>
      <c r="G14" s="42">
        <v>4</v>
      </c>
      <c r="H14" s="47" t="s">
        <v>25</v>
      </c>
      <c r="I14" s="17" t="s">
        <v>26</v>
      </c>
      <c r="J14" s="17" t="s">
        <v>27</v>
      </c>
      <c r="K14" s="17" t="s">
        <v>28</v>
      </c>
      <c r="L14" s="51" t="s">
        <v>29</v>
      </c>
      <c r="M14" s="18" t="s">
        <v>30</v>
      </c>
      <c r="N14" s="18" t="s">
        <v>31</v>
      </c>
      <c r="O14" s="19" t="s">
        <v>32</v>
      </c>
      <c r="P14" s="52" t="s">
        <v>33</v>
      </c>
    </row>
    <row r="15" spans="1:30" ht="3" customHeight="1" x14ac:dyDescent="0.3">
      <c r="A15" s="15"/>
      <c r="B15" s="20"/>
      <c r="C15" s="32"/>
      <c r="D15" s="21"/>
      <c r="E15" s="22"/>
      <c r="F15" s="22"/>
      <c r="G15" s="43"/>
      <c r="H15" s="48"/>
      <c r="I15" s="23"/>
      <c r="J15" s="23"/>
      <c r="K15" s="23"/>
      <c r="L15" s="31"/>
      <c r="M15" s="24"/>
      <c r="N15" s="24"/>
      <c r="O15" s="24"/>
      <c r="P15" s="53"/>
    </row>
    <row r="16" spans="1:30" x14ac:dyDescent="0.3">
      <c r="A16" s="8"/>
      <c r="B16" s="25" t="s">
        <v>14</v>
      </c>
      <c r="C16" s="29">
        <f>SUM(D16:F16)</f>
        <v>60</v>
      </c>
      <c r="D16" s="29">
        <f>SUM(H16:L16)</f>
        <v>45</v>
      </c>
      <c r="E16" s="26">
        <v>9</v>
      </c>
      <c r="F16" s="26">
        <v>6</v>
      </c>
      <c r="G16" s="29">
        <f>H16+E16+F16</f>
        <v>37</v>
      </c>
      <c r="H16" s="30">
        <v>22</v>
      </c>
      <c r="I16" s="27">
        <v>6</v>
      </c>
      <c r="J16" s="27">
        <v>3</v>
      </c>
      <c r="K16" s="27">
        <v>8</v>
      </c>
      <c r="L16" s="29">
        <f>M16+N16+O16+P16</f>
        <v>6</v>
      </c>
      <c r="M16" s="28">
        <v>1</v>
      </c>
      <c r="N16" s="28">
        <v>2</v>
      </c>
      <c r="O16" s="28">
        <v>2</v>
      </c>
      <c r="P16" s="28">
        <v>1</v>
      </c>
    </row>
    <row r="17" spans="1:17" x14ac:dyDescent="0.3">
      <c r="A17" s="8"/>
      <c r="B17" s="25" t="s">
        <v>15</v>
      </c>
      <c r="C17" s="29">
        <f t="shared" ref="C17:C20" si="2">SUM(D17:F17)</f>
        <v>60</v>
      </c>
      <c r="D17" s="29">
        <f>SUM(H17:L17)</f>
        <v>45</v>
      </c>
      <c r="E17" s="26">
        <v>9</v>
      </c>
      <c r="F17" s="26">
        <v>6</v>
      </c>
      <c r="G17" s="29">
        <f t="shared" ref="G17:G20" si="3">H17+E17+F17</f>
        <v>37</v>
      </c>
      <c r="H17" s="30">
        <v>22</v>
      </c>
      <c r="I17" s="27">
        <v>6</v>
      </c>
      <c r="J17" s="27">
        <v>3</v>
      </c>
      <c r="K17" s="27">
        <v>9</v>
      </c>
      <c r="L17" s="29">
        <f t="shared" ref="L17:L20" si="4">M17+N17+O17+P17</f>
        <v>5</v>
      </c>
      <c r="M17" s="28">
        <v>2</v>
      </c>
      <c r="N17" s="28">
        <v>1</v>
      </c>
      <c r="O17" s="28">
        <v>1</v>
      </c>
      <c r="P17" s="28">
        <v>1</v>
      </c>
    </row>
    <row r="18" spans="1:17" x14ac:dyDescent="0.3">
      <c r="A18" s="8"/>
      <c r="B18" s="25" t="s">
        <v>16</v>
      </c>
      <c r="C18" s="29">
        <f t="shared" si="2"/>
        <v>60</v>
      </c>
      <c r="D18" s="29">
        <f t="shared" ref="D18:D20" si="5">SUM(H18:L18)</f>
        <v>48</v>
      </c>
      <c r="E18" s="26">
        <v>9</v>
      </c>
      <c r="F18" s="26">
        <v>3</v>
      </c>
      <c r="G18" s="29">
        <f t="shared" si="3"/>
        <v>36</v>
      </c>
      <c r="H18" s="30">
        <v>24</v>
      </c>
      <c r="I18" s="27">
        <v>6</v>
      </c>
      <c r="J18" s="27">
        <v>4</v>
      </c>
      <c r="K18" s="27">
        <v>9</v>
      </c>
      <c r="L18" s="29">
        <f t="shared" si="4"/>
        <v>5</v>
      </c>
      <c r="M18" s="28">
        <v>2</v>
      </c>
      <c r="N18" s="28">
        <v>1</v>
      </c>
      <c r="O18" s="28">
        <v>2</v>
      </c>
      <c r="P18" s="28">
        <v>0</v>
      </c>
    </row>
    <row r="19" spans="1:17" x14ac:dyDescent="0.3">
      <c r="A19" s="8"/>
      <c r="B19" s="25" t="s">
        <v>17</v>
      </c>
      <c r="C19" s="29">
        <f t="shared" si="2"/>
        <v>60</v>
      </c>
      <c r="D19" s="29">
        <f t="shared" si="5"/>
        <v>48</v>
      </c>
      <c r="E19" s="26">
        <v>9</v>
      </c>
      <c r="F19" s="26">
        <v>3</v>
      </c>
      <c r="G19" s="29">
        <f t="shared" si="3"/>
        <v>36</v>
      </c>
      <c r="H19" s="30">
        <v>24</v>
      </c>
      <c r="I19" s="27">
        <v>7</v>
      </c>
      <c r="J19" s="27">
        <v>3</v>
      </c>
      <c r="K19" s="27">
        <v>9</v>
      </c>
      <c r="L19" s="29">
        <f t="shared" si="4"/>
        <v>5</v>
      </c>
      <c r="M19" s="28">
        <v>1</v>
      </c>
      <c r="N19" s="28">
        <v>2</v>
      </c>
      <c r="O19" s="28">
        <v>1</v>
      </c>
      <c r="P19" s="28">
        <v>1</v>
      </c>
    </row>
    <row r="20" spans="1:17" ht="15" thickBot="1" x14ac:dyDescent="0.35">
      <c r="A20" s="8"/>
      <c r="B20" s="35" t="s">
        <v>18</v>
      </c>
      <c r="C20" s="36">
        <f t="shared" si="2"/>
        <v>60</v>
      </c>
      <c r="D20" s="29">
        <f t="shared" si="5"/>
        <v>45</v>
      </c>
      <c r="E20" s="26">
        <v>9</v>
      </c>
      <c r="F20" s="26">
        <v>6</v>
      </c>
      <c r="G20" s="29">
        <f t="shared" si="3"/>
        <v>38</v>
      </c>
      <c r="H20" s="49">
        <v>23</v>
      </c>
      <c r="I20" s="39">
        <v>5</v>
      </c>
      <c r="J20" s="39">
        <v>3</v>
      </c>
      <c r="K20" s="39">
        <v>9</v>
      </c>
      <c r="L20" s="29">
        <f t="shared" si="4"/>
        <v>5</v>
      </c>
      <c r="M20" s="28">
        <v>1</v>
      </c>
      <c r="N20" s="28">
        <v>1</v>
      </c>
      <c r="O20" s="28">
        <v>2</v>
      </c>
      <c r="P20" s="28">
        <v>1</v>
      </c>
    </row>
    <row r="21" spans="1:17" ht="15" thickBot="1" x14ac:dyDescent="0.35">
      <c r="B21" s="37" t="s">
        <v>23</v>
      </c>
      <c r="C21" s="38">
        <f>SUM(C16:C20)</f>
        <v>300</v>
      </c>
      <c r="D21" s="34"/>
      <c r="E21" s="34"/>
      <c r="F21" s="34"/>
      <c r="G21" s="44">
        <f t="shared" ref="G21:L21" si="6">SUM(G16:G20)</f>
        <v>184</v>
      </c>
      <c r="H21" s="50">
        <f t="shared" si="6"/>
        <v>115</v>
      </c>
      <c r="I21" s="40">
        <f t="shared" si="6"/>
        <v>30</v>
      </c>
      <c r="J21" s="57">
        <f t="shared" si="6"/>
        <v>16</v>
      </c>
      <c r="K21" s="41">
        <f t="shared" si="6"/>
        <v>44</v>
      </c>
      <c r="L21" s="58">
        <f t="shared" si="6"/>
        <v>26</v>
      </c>
    </row>
    <row r="22" spans="1:17" ht="15" thickBot="1" x14ac:dyDescent="0.35">
      <c r="I22" s="116" t="s">
        <v>52</v>
      </c>
      <c r="J22" s="117"/>
      <c r="K22" s="117"/>
      <c r="L22" s="118"/>
    </row>
    <row r="23" spans="1:17" ht="15" thickBot="1" x14ac:dyDescent="0.35"/>
    <row r="24" spans="1:17" ht="15" customHeight="1" thickBot="1" x14ac:dyDescent="0.35">
      <c r="B24" s="77" t="s">
        <v>44</v>
      </c>
      <c r="C24" s="77" t="s">
        <v>34</v>
      </c>
      <c r="D24" s="81" t="s">
        <v>24</v>
      </c>
      <c r="E24" s="83" t="s">
        <v>42</v>
      </c>
      <c r="F24" s="77" t="s">
        <v>43</v>
      </c>
      <c r="G24" s="63" t="s">
        <v>35</v>
      </c>
      <c r="H24" s="65" t="s">
        <v>36</v>
      </c>
      <c r="I24" s="67" t="s">
        <v>1</v>
      </c>
      <c r="J24" s="68"/>
      <c r="K24" s="68"/>
      <c r="L24" s="68"/>
      <c r="M24" s="68"/>
      <c r="N24" s="68"/>
      <c r="O24" s="68"/>
      <c r="P24" s="68"/>
      <c r="Q24" s="69"/>
    </row>
    <row r="25" spans="1:17" ht="29.4" thickBot="1" x14ac:dyDescent="0.35">
      <c r="B25" s="78"/>
      <c r="C25" s="80"/>
      <c r="D25" s="82"/>
      <c r="E25" s="84"/>
      <c r="F25" s="78"/>
      <c r="G25" s="64"/>
      <c r="H25" s="66"/>
      <c r="I25" s="70" t="s">
        <v>3</v>
      </c>
      <c r="J25" s="71" t="s">
        <v>4</v>
      </c>
      <c r="K25" s="71" t="s">
        <v>5</v>
      </c>
      <c r="L25" s="46" t="s">
        <v>7</v>
      </c>
      <c r="M25" s="73" t="s">
        <v>40</v>
      </c>
      <c r="N25" s="74"/>
      <c r="O25" s="74"/>
      <c r="P25" s="91"/>
      <c r="Q25" s="75"/>
    </row>
    <row r="26" spans="1:17" ht="15" thickBot="1" x14ac:dyDescent="0.35">
      <c r="B26" s="78"/>
      <c r="C26" s="14" t="s">
        <v>39</v>
      </c>
      <c r="D26" s="13" t="s">
        <v>41</v>
      </c>
      <c r="E26" s="85"/>
      <c r="F26" s="78"/>
      <c r="G26" s="45" t="s">
        <v>37</v>
      </c>
      <c r="H26" s="66"/>
      <c r="I26" s="70"/>
      <c r="J26" s="71"/>
      <c r="K26" s="72"/>
      <c r="L26" s="44" t="s">
        <v>38</v>
      </c>
      <c r="M26" s="33" t="s">
        <v>19</v>
      </c>
      <c r="N26" s="10" t="s">
        <v>20</v>
      </c>
      <c r="O26" s="11" t="s">
        <v>21</v>
      </c>
      <c r="P26" s="24" t="s">
        <v>47</v>
      </c>
      <c r="Q26" s="61" t="s">
        <v>22</v>
      </c>
    </row>
    <row r="27" spans="1:17" ht="15" thickBot="1" x14ac:dyDescent="0.35">
      <c r="B27" s="79"/>
      <c r="C27" s="12">
        <v>1</v>
      </c>
      <c r="D27" s="59">
        <v>2</v>
      </c>
      <c r="E27" s="59">
        <v>3</v>
      </c>
      <c r="F27" s="59">
        <v>4</v>
      </c>
      <c r="G27" s="42">
        <v>4</v>
      </c>
      <c r="H27" s="60" t="s">
        <v>25</v>
      </c>
      <c r="I27" s="17" t="s">
        <v>26</v>
      </c>
      <c r="J27" s="17" t="s">
        <v>27</v>
      </c>
      <c r="K27" s="17" t="s">
        <v>28</v>
      </c>
      <c r="L27" s="51" t="s">
        <v>29</v>
      </c>
      <c r="M27" s="18" t="s">
        <v>30</v>
      </c>
      <c r="N27" s="18" t="s">
        <v>31</v>
      </c>
      <c r="O27" s="19" t="s">
        <v>32</v>
      </c>
      <c r="P27" s="24" t="s">
        <v>33</v>
      </c>
      <c r="Q27" s="61" t="s">
        <v>48</v>
      </c>
    </row>
    <row r="28" spans="1:17" x14ac:dyDescent="0.3">
      <c r="B28" s="20"/>
      <c r="C28" s="32"/>
      <c r="D28" s="21"/>
      <c r="E28" s="22"/>
      <c r="F28" s="22"/>
      <c r="G28" s="43"/>
      <c r="H28" s="48"/>
      <c r="I28" s="23"/>
      <c r="J28" s="23"/>
      <c r="K28" s="23"/>
      <c r="L28" s="31"/>
      <c r="M28" s="24"/>
      <c r="N28" s="24"/>
      <c r="O28" s="24"/>
      <c r="P28" s="53"/>
      <c r="Q28" s="53"/>
    </row>
    <row r="29" spans="1:17" x14ac:dyDescent="0.3">
      <c r="B29" s="25" t="s">
        <v>14</v>
      </c>
      <c r="C29" s="29">
        <f>SUM(D29:F29)</f>
        <v>60</v>
      </c>
      <c r="D29" s="29">
        <v>48</v>
      </c>
      <c r="E29" s="26">
        <v>9</v>
      </c>
      <c r="F29" s="26">
        <v>3</v>
      </c>
      <c r="G29" s="29">
        <f>H29+E29+F29</f>
        <v>29</v>
      </c>
      <c r="H29" s="30">
        <v>17</v>
      </c>
      <c r="I29" s="27">
        <v>7</v>
      </c>
      <c r="J29" s="27">
        <v>3</v>
      </c>
      <c r="K29" s="27">
        <v>8</v>
      </c>
      <c r="L29" s="29">
        <f>M29+N29+O29+Q29+P29</f>
        <v>13</v>
      </c>
      <c r="M29" s="28">
        <v>1</v>
      </c>
      <c r="N29" s="28">
        <v>2</v>
      </c>
      <c r="O29" s="28">
        <v>3</v>
      </c>
      <c r="P29" s="28">
        <v>5</v>
      </c>
      <c r="Q29" s="28">
        <v>2</v>
      </c>
    </row>
    <row r="30" spans="1:17" x14ac:dyDescent="0.3">
      <c r="B30" s="25" t="s">
        <v>15</v>
      </c>
      <c r="C30" s="29">
        <f t="shared" ref="C30:C33" si="7">SUM(D30:F30)</f>
        <v>60</v>
      </c>
      <c r="D30" s="29">
        <f>SUM(H30:L30)</f>
        <v>48</v>
      </c>
      <c r="E30" s="26">
        <v>9</v>
      </c>
      <c r="F30" s="26">
        <v>3</v>
      </c>
      <c r="G30" s="29">
        <f t="shared" ref="G30:G33" si="8">H30+E30+F30</f>
        <v>29</v>
      </c>
      <c r="H30" s="30">
        <v>17</v>
      </c>
      <c r="I30" s="27">
        <v>7</v>
      </c>
      <c r="J30" s="27">
        <v>3</v>
      </c>
      <c r="K30" s="27">
        <v>11</v>
      </c>
      <c r="L30" s="29">
        <f t="shared" ref="L30:L33" si="9">M30+N30+O30+Q30+P30</f>
        <v>10</v>
      </c>
      <c r="M30" s="28">
        <v>2</v>
      </c>
      <c r="N30" s="28">
        <v>0</v>
      </c>
      <c r="O30" s="28">
        <v>1</v>
      </c>
      <c r="P30" s="28">
        <v>6</v>
      </c>
      <c r="Q30" s="28">
        <v>1</v>
      </c>
    </row>
    <row r="31" spans="1:17" x14ac:dyDescent="0.3">
      <c r="B31" s="25" t="s">
        <v>16</v>
      </c>
      <c r="C31" s="29">
        <f t="shared" si="7"/>
        <v>60</v>
      </c>
      <c r="D31" s="29">
        <f t="shared" ref="D31:D33" si="10">SUM(H31:L31)</f>
        <v>48</v>
      </c>
      <c r="E31" s="26">
        <v>9</v>
      </c>
      <c r="F31" s="26">
        <v>3</v>
      </c>
      <c r="G31" s="29">
        <f t="shared" si="8"/>
        <v>30</v>
      </c>
      <c r="H31" s="30">
        <v>18</v>
      </c>
      <c r="I31" s="27">
        <v>6</v>
      </c>
      <c r="J31" s="27">
        <v>4</v>
      </c>
      <c r="K31" s="27">
        <v>9</v>
      </c>
      <c r="L31" s="29">
        <f t="shared" si="9"/>
        <v>11</v>
      </c>
      <c r="M31" s="28">
        <v>1</v>
      </c>
      <c r="N31" s="28">
        <v>1</v>
      </c>
      <c r="O31" s="28">
        <v>1</v>
      </c>
      <c r="P31" s="28">
        <v>6</v>
      </c>
      <c r="Q31" s="28">
        <v>2</v>
      </c>
    </row>
    <row r="32" spans="1:17" x14ac:dyDescent="0.3">
      <c r="B32" s="25" t="s">
        <v>17</v>
      </c>
      <c r="C32" s="29">
        <f t="shared" si="7"/>
        <v>60</v>
      </c>
      <c r="D32" s="29">
        <f t="shared" si="10"/>
        <v>48</v>
      </c>
      <c r="E32" s="26">
        <v>9</v>
      </c>
      <c r="F32" s="26">
        <v>3</v>
      </c>
      <c r="G32" s="29">
        <f t="shared" si="8"/>
        <v>30</v>
      </c>
      <c r="H32" s="30">
        <v>18</v>
      </c>
      <c r="I32" s="27">
        <v>6</v>
      </c>
      <c r="J32" s="27">
        <v>4</v>
      </c>
      <c r="K32" s="27">
        <v>8</v>
      </c>
      <c r="L32" s="29">
        <f t="shared" si="9"/>
        <v>12</v>
      </c>
      <c r="M32" s="28">
        <v>1</v>
      </c>
      <c r="N32" s="28">
        <v>2</v>
      </c>
      <c r="O32" s="28">
        <v>3</v>
      </c>
      <c r="P32" s="28">
        <v>6</v>
      </c>
      <c r="Q32" s="28">
        <v>0</v>
      </c>
    </row>
    <row r="33" spans="2:17" ht="15" thickBot="1" x14ac:dyDescent="0.35">
      <c r="B33" s="35" t="s">
        <v>18</v>
      </c>
      <c r="C33" s="36">
        <f t="shared" si="7"/>
        <v>60</v>
      </c>
      <c r="D33" s="29">
        <f t="shared" si="10"/>
        <v>48</v>
      </c>
      <c r="E33" s="26">
        <v>9</v>
      </c>
      <c r="F33" s="26">
        <v>3</v>
      </c>
      <c r="G33" s="29">
        <f t="shared" si="8"/>
        <v>31</v>
      </c>
      <c r="H33" s="49">
        <v>19</v>
      </c>
      <c r="I33" s="39">
        <v>6</v>
      </c>
      <c r="J33" s="39">
        <v>3</v>
      </c>
      <c r="K33" s="39">
        <v>8</v>
      </c>
      <c r="L33" s="29">
        <f t="shared" si="9"/>
        <v>12</v>
      </c>
      <c r="M33" s="28">
        <v>2</v>
      </c>
      <c r="N33" s="28">
        <v>1</v>
      </c>
      <c r="O33" s="28">
        <v>2</v>
      </c>
      <c r="P33" s="28">
        <v>6</v>
      </c>
      <c r="Q33" s="28">
        <v>1</v>
      </c>
    </row>
    <row r="34" spans="2:17" ht="15" thickBot="1" x14ac:dyDescent="0.35">
      <c r="B34" s="37" t="s">
        <v>23</v>
      </c>
      <c r="C34" s="38">
        <f>SUM(C29:C33)</f>
        <v>300</v>
      </c>
      <c r="D34" s="34"/>
      <c r="E34" s="34"/>
      <c r="F34" s="34"/>
      <c r="G34" s="44">
        <f t="shared" ref="G34:K34" si="11">SUM(G29:G33)</f>
        <v>149</v>
      </c>
      <c r="H34" s="50">
        <f t="shared" si="11"/>
        <v>89</v>
      </c>
      <c r="I34" s="40">
        <f t="shared" si="11"/>
        <v>32</v>
      </c>
      <c r="J34" s="57">
        <f t="shared" si="11"/>
        <v>17</v>
      </c>
      <c r="K34" s="41">
        <f t="shared" si="11"/>
        <v>44</v>
      </c>
      <c r="L34" s="58">
        <f>SUM(L29:L33)</f>
        <v>58</v>
      </c>
    </row>
    <row r="35" spans="2:17" ht="15" thickBot="1" x14ac:dyDescent="0.35">
      <c r="I35" s="116" t="s">
        <v>52</v>
      </c>
      <c r="J35" s="117"/>
      <c r="K35" s="117"/>
      <c r="L35" s="118"/>
    </row>
  </sheetData>
  <mergeCells count="33">
    <mergeCell ref="I35:L35"/>
    <mergeCell ref="I22:L22"/>
    <mergeCell ref="B24:B27"/>
    <mergeCell ref="C24:C25"/>
    <mergeCell ref="D24:D25"/>
    <mergeCell ref="E24:E26"/>
    <mergeCell ref="F24:F26"/>
    <mergeCell ref="G24:G25"/>
    <mergeCell ref="H24:H26"/>
    <mergeCell ref="I24:Q24"/>
    <mergeCell ref="I25:I26"/>
    <mergeCell ref="J25:J26"/>
    <mergeCell ref="K25:K26"/>
    <mergeCell ref="M25:Q25"/>
    <mergeCell ref="Q2:Q3"/>
    <mergeCell ref="R2:V2"/>
    <mergeCell ref="W2:AA2"/>
    <mergeCell ref="G11:G12"/>
    <mergeCell ref="B11:B14"/>
    <mergeCell ref="B2:B3"/>
    <mergeCell ref="C2:G2"/>
    <mergeCell ref="H2:L2"/>
    <mergeCell ref="I12:I13"/>
    <mergeCell ref="I11:P11"/>
    <mergeCell ref="M12:P12"/>
    <mergeCell ref="K12:K13"/>
    <mergeCell ref="J12:J13"/>
    <mergeCell ref="A11:A14"/>
    <mergeCell ref="D11:D12"/>
    <mergeCell ref="C11:C12"/>
    <mergeCell ref="H11:H13"/>
    <mergeCell ref="F11:F13"/>
    <mergeCell ref="E11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2016-17</vt:lpstr>
      <vt:lpstr>2017-18</vt:lpstr>
      <vt:lpstr>2018-19</vt:lpstr>
      <vt:lpstr>2019-20</vt:lpstr>
      <vt:lpstr>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RIZEN</dc:creator>
  <cp:lastModifiedBy>RIZEN</cp:lastModifiedBy>
  <dcterms:created xsi:type="dcterms:W3CDTF">2015-06-05T18:17:20Z</dcterms:created>
  <dcterms:modified xsi:type="dcterms:W3CDTF">2022-06-18T05:21:57Z</dcterms:modified>
</cp:coreProperties>
</file>